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Q:\Marketing\cennik\2026\Claude_nowy\"/>
    </mc:Choice>
  </mc:AlternateContent>
  <xr:revisionPtr revIDLastSave="0" documentId="13_ncr:1_{48BE8020-CFF3-4CB1-BB62-510A0CB7B2FF}" xr6:coauthVersionLast="47" xr6:coauthVersionMax="47" xr10:uidLastSave="{00000000-0000-0000-0000-000000000000}"/>
  <bookViews>
    <workbookView xWindow="-120" yWindow="-120" windowWidth="25440" windowHeight="15390" tabRatio="500" activeTab="1" xr2:uid="{00000000-000D-0000-FFFF-FFFF00000000}"/>
  </bookViews>
  <sheets>
    <sheet name="Cennik" sheetId="1" r:id="rId1"/>
    <sheet name="Wycena" sheetId="3" r:id="rId2"/>
  </sheets>
  <definedNames>
    <definedName name="_xlnm._FilterDatabase" localSheetId="0" hidden="1">Cennik!$A$4:$G$157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29" i="3" l="1"/>
  <c r="G29" i="3"/>
  <c r="F29" i="3"/>
  <c r="C29" i="3"/>
  <c r="B29" i="3"/>
  <c r="H28" i="3"/>
  <c r="G28" i="3"/>
  <c r="F28" i="3"/>
  <c r="C28" i="3"/>
  <c r="B28" i="3"/>
  <c r="H27" i="3"/>
  <c r="G27" i="3"/>
  <c r="F27" i="3"/>
  <c r="C27" i="3"/>
  <c r="B27" i="3"/>
  <c r="H26" i="3"/>
  <c r="G26" i="3"/>
  <c r="F26" i="3"/>
  <c r="C26" i="3"/>
  <c r="B26" i="3"/>
  <c r="H25" i="3"/>
  <c r="G25" i="3"/>
  <c r="F25" i="3"/>
  <c r="C25" i="3"/>
  <c r="B25" i="3"/>
  <c r="H24" i="3"/>
  <c r="G24" i="3"/>
  <c r="F24" i="3"/>
  <c r="C24" i="3"/>
  <c r="B24" i="3"/>
  <c r="H23" i="3"/>
  <c r="G23" i="3"/>
  <c r="F23" i="3"/>
  <c r="C23" i="3"/>
  <c r="B23" i="3"/>
  <c r="H22" i="3"/>
  <c r="G22" i="3"/>
  <c r="F22" i="3"/>
  <c r="C22" i="3"/>
  <c r="B22" i="3"/>
  <c r="H21" i="3"/>
  <c r="G21" i="3"/>
  <c r="F21" i="3"/>
  <c r="C21" i="3"/>
  <c r="B21" i="3"/>
  <c r="H20" i="3"/>
  <c r="G20" i="3"/>
  <c r="F20" i="3"/>
  <c r="C20" i="3"/>
  <c r="B20" i="3"/>
  <c r="H19" i="3"/>
  <c r="G19" i="3"/>
  <c r="F19" i="3"/>
  <c r="C19" i="3"/>
  <c r="B19" i="3"/>
  <c r="H18" i="3"/>
  <c r="G18" i="3"/>
  <c r="F18" i="3"/>
  <c r="C18" i="3"/>
  <c r="B18" i="3"/>
  <c r="H17" i="3"/>
  <c r="G17" i="3"/>
  <c r="F17" i="3"/>
  <c r="C17" i="3"/>
  <c r="B17" i="3"/>
  <c r="H16" i="3"/>
  <c r="G16" i="3"/>
  <c r="F16" i="3"/>
  <c r="C16" i="3"/>
  <c r="B16" i="3"/>
  <c r="H15" i="3"/>
  <c r="G15" i="3"/>
  <c r="F15" i="3"/>
  <c r="C15" i="3"/>
  <c r="B15" i="3"/>
  <c r="H14" i="3"/>
  <c r="G14" i="3"/>
  <c r="F14" i="3"/>
  <c r="C14" i="3"/>
  <c r="B14" i="3"/>
  <c r="H13" i="3"/>
  <c r="G13" i="3"/>
  <c r="F13" i="3"/>
  <c r="C13" i="3"/>
  <c r="B13" i="3"/>
  <c r="H12" i="3"/>
  <c r="G12" i="3"/>
  <c r="F12" i="3"/>
  <c r="C12" i="3"/>
  <c r="B12" i="3"/>
  <c r="H11" i="3"/>
  <c r="G11" i="3"/>
  <c r="F11" i="3"/>
  <c r="C11" i="3"/>
  <c r="B11" i="3"/>
  <c r="H10" i="3"/>
  <c r="G10" i="3"/>
  <c r="F10" i="3"/>
  <c r="C10" i="3"/>
  <c r="B10" i="3"/>
  <c r="H9" i="3"/>
  <c r="G9" i="3"/>
  <c r="F9" i="3"/>
  <c r="C9" i="3"/>
  <c r="B9" i="3"/>
  <c r="F30" i="3" l="1"/>
  <c r="G30" i="3" l="1"/>
  <c r="H30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D4" authorId="0" shapeId="0" xr:uid="{00000000-0006-0000-0000-000001000000}">
      <text>
        <r>
          <rPr>
            <sz val="10"/>
            <rFont val="Arial"/>
            <family val="2"/>
          </rPr>
          <t>Oznaczenie grupy przeniesione z oryginalnego cennika PDF (kolumna bez opisu w źródle).</t>
        </r>
      </text>
    </comment>
    <comment ref="F4" authorId="0" shapeId="0" xr:uid="{00000000-0006-0000-0000-000002000000}">
      <text>
        <r>
          <rPr>
            <sz val="10"/>
            <rFont val="Arial"/>
            <family val="2"/>
          </rPr>
          <t>Odtworzone z kolorów tła komórek cenowych w oryginalnym PDF:
zielony = niższa cena, żółty = wyższa cena, niebieski = nowość.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B6" authorId="0" shapeId="0" xr:uid="{00000000-0006-0000-0200-000001000000}">
      <text>
        <r>
          <rPr>
            <sz val="10"/>
            <rFont val="Arial"/>
            <family val="2"/>
          </rPr>
          <t>Założenie: podstawowa stawka VAT 23% obowiązująca w Polsce. Zmień, jeśli transakcja podlega innej stawce.</t>
        </r>
      </text>
    </comment>
  </commentList>
</comments>
</file>

<file path=xl/sharedStrings.xml><?xml version="1.0" encoding="utf-8"?>
<sst xmlns="http://schemas.openxmlformats.org/spreadsheetml/2006/main" count="666" uniqueCount="484">
  <si>
    <t>Cennik detaliczny Ropam Elektronik — obowiązuje od 2026-09-01</t>
  </si>
  <si>
    <t>Sugerowane ceny detaliczne NETTO w PLN. Kliknij model, aby otworzyć kartę produktu na ropam.com.pl.</t>
  </si>
  <si>
    <t>Lp.</t>
  </si>
  <si>
    <t>Model</t>
  </si>
  <si>
    <t>Opis</t>
  </si>
  <si>
    <t>Gr.</t>
  </si>
  <si>
    <t>Cena netto PLN</t>
  </si>
  <si>
    <t>Zmiana</t>
  </si>
  <si>
    <t>Link do karty produktu</t>
  </si>
  <si>
    <t>Neo-IP-PS-SET</t>
  </si>
  <si>
    <t>Neo-IP-PS-SET: Neo-IP-PS/O-R3P/PS-3024/ zestaw, centrala alarmowa IP (WIFI) w obudowie natynkowej, zasilacz AC/DC, 2 strefy, BIx8-32, BOx8-24, AI,TEMPx2, Ari, opcje: EXP-LAN, EXP-LTE</t>
  </si>
  <si>
    <t>B</t>
  </si>
  <si>
    <t>niższa cena</t>
  </si>
  <si>
    <t>https://ropam.com.pl/wsparcie/neo-ip-ps-set/</t>
  </si>
  <si>
    <t>Neo-IP-SET</t>
  </si>
  <si>
    <t>Neo-IP-SET: Neo-IP/O-R3P/PSR-ECO-2012/ zestaw, centrala alarmowa IP (WIFI) w obudowie natynkowej z zasilaczem ECO , 2 strefy, BIx8-32, BOx8-24, AI,TEMPx2, Ari, opcje: EXP-LAN, EXP-LTE.</t>
  </si>
  <si>
    <t>https://ropam.com.pl/wsparcie/neo-ip-set/</t>
  </si>
  <si>
    <t>Neo-IP</t>
  </si>
  <si>
    <t>Neo-IP centrala alarmowa z IP (WIFI), 12VDC zasilanie PSR- ECO, 2 strefy, BIx8-32, BOx8-24, AI,TEMPx2, Ari, opcje: EXP- LAN, EXP-LTE, PCB.</t>
  </si>
  <si>
    <t>https://ropam.com.pl/wsparcie/neo-ip-produkt/</t>
  </si>
  <si>
    <t>Neo-IP-D9M</t>
  </si>
  <si>
    <t>Neo-IP-D9M centrala alarmowa z IP (WIFI), 12VDC zasilanie PSR-ECO, 2 strefy, BIx8-32, BOx8-24, AI,TEMPx2, Ari, opcje: EXP-LAN, EXP-LTE, obudowa DIN-9M.</t>
  </si>
  <si>
    <t>https://ropam.com.pl/wsparcie/neo-ip-d9m/</t>
  </si>
  <si>
    <t>Neo-IP-PS</t>
  </si>
  <si>
    <t>Neo-IP-PS centrala alarmowa z IP (WIFI), zasilanie 17VAC/24VDC, zasilacz 12V/1,5A, 2 strefy, BIx8-32, BOx8- 24, AI,TEMPx2, Ari, opcje: EXP-LAN, EXP-LTE, PCB.</t>
  </si>
  <si>
    <t>https://ropam.com.pl/wsparcie/neo-ip-ps/</t>
  </si>
  <si>
    <t>Neo-IP-PS-D9M</t>
  </si>
  <si>
    <t>Neo-IP-PS-D9M centrala alarmowa z IP (WIFI) zasilanie 17VAC/24VDC, zasilacz 12V/1,5A, 2 strefy, BIx8-32, BOx8- 24, AI,TEMPx2, Ari, opcje: EXP-LAN, EXP-LTE, obudowa DIN-9M.</t>
  </si>
  <si>
    <t>https://ropam.com.pl/wsparcie/neo-ip-ps-d9m/</t>
  </si>
  <si>
    <t>Neo-IP-64-SET</t>
  </si>
  <si>
    <t>Neo-IP-64-SET: Neo-IP-64/O-R4D/PSR-ECO-5012-RS zestaw, centrala alarmowa IP (WIFI ant zewn.), w obudowie natynkowej z zasilaczem ECO, antena WIFI, 4 strefy, BIx16-64, BOx8-40, AI,TEMP/RH/AQ, Ari, opcje: EXP- LAN, EXP-LTE.</t>
  </si>
  <si>
    <t>https://ropam.com.pl/wsparcie/neo-ip-64-set/</t>
  </si>
  <si>
    <t>Neo-IP-64</t>
  </si>
  <si>
    <t>Neo-IP-64 centrala alarmowa z IP (WIFI ant zewn.), 12VDC zasilanie PSR-ECO, 4 strefy, BIx16-64, BOx8-40, TEMP/RH/AQ, Ari, opcje: EXP-LAN, EXP-LTE, PCB.</t>
  </si>
  <si>
    <t>https://ropam.com.pl/wsparcie/neo-ip-64/</t>
  </si>
  <si>
    <t>Neo-IP-64-D12M</t>
  </si>
  <si>
    <t>Neo-IP-64-D9M centrala alarmowa z IP (WIFI ant zewn.), 12VDC zasilanie PSR-ECO, 4 strefy, BIx16-64, BOx8-40, AI, TEMP/RH/AQ, Ari, opcje: EXP-LAN, EXP-LTE, obudowa DIN- 12M.</t>
  </si>
  <si>
    <t>https://ropam.com.pl/wsparcie/neo-ip-64-d12m/</t>
  </si>
  <si>
    <t>Neo-IP-64-PS</t>
  </si>
  <si>
    <t>Neo-IP-64-PS centrala alarmowa z IP (WIFI ant zewn.), zasilanie 17VAC/24VDC, zasilacz 12V/1,5A, 4 strefy, BIx16- 64, BOx8-40, AI, TEMP/RH/AQ, Ari, opcje: EXP-LAN, EXP- LTE, PCB.</t>
  </si>
  <si>
    <t>https://ropam.com.pl/wsparcie/neo-ip-64-ps/</t>
  </si>
  <si>
    <t>Neo-IP-64-PS-D12M</t>
  </si>
  <si>
    <t>Neo-IP-64-PS-D12M centrala alarmowa z IP (WIFI ant zewn.), zasilanie 17VAC/24VDC, zasilacz 12V/1,5A, 4 strefy, BIx16-64, BOx8-40, AI, TEMP/RH/AQ, Ari, opcje: EXP-LAN, EXP-LTE obudowa DIN-12M.</t>
  </si>
  <si>
    <t>https://ropam.com.pl/wsparcie/neo-ip-64-ps-d12m/</t>
  </si>
  <si>
    <t>NeoLTE-IP-PS-SET</t>
  </si>
  <si>
    <t>NeoLTE-IP-PS-SET: NeoLTE-IP-PS/O-R3P/PS-3024/AT-GSM- MINI90 zestaw, centrala alarmowa LTE/IP (WIFI), obudowa natynkowa, zasilacz AC/DC , 2 strefy, BIx8-32, BOx8-24, AI,TEMPx2, Ari, opcje: EXP-LAN.</t>
  </si>
  <si>
    <t>https://ropam.com.pl/wsparcie/neolte-ip-ps-set/</t>
  </si>
  <si>
    <t>NeoLTE-IP-SET</t>
  </si>
  <si>
    <t>NeoLTE-IP-SET: NeoLTE-IP/O-R3P/PSR-ECO-2012/AT-GSM- MINI90 zestaw, centrala alarmowa LTE/IP (WIFI) w obudowie natynkowej z zasilaczem ECO , 2 strefy, BIx8-32, BOx8-24, AI,TEMPx2, Ari, opcje: EXP-LAN.</t>
  </si>
  <si>
    <t>https://ropam.com.pl/wsparcie/neolte-ip-set/</t>
  </si>
  <si>
    <t>NeoLTE-IP</t>
  </si>
  <si>
    <t>NeoLTE-IP centrala alarmowa z LTE/IP (WIFI), 12VDC zasilanie PSR-ECO, 2 strefy, BIx8-32, BOx8-24, AI,TEMPx2, Ari, opcje: EXP-LAN, PCB.</t>
  </si>
  <si>
    <t>https://ropam.com.pl/wsparcie/neolte-ip/</t>
  </si>
  <si>
    <t>NeoLTE-IP-D9M</t>
  </si>
  <si>
    <t>NeoLTE-IP-D9M centrala alarmowa z LTE/IP (WIFI), 12VDC zasilanie PSR-ECO, 2 strefy, BIx8-32, BOx8-24, AI,TEMPx2, Ari, opcje: EXP-LAN, obudowa DIN-9M.</t>
  </si>
  <si>
    <t>https://ropam.com.pl/wsparcie/neolte-ip-d9m/</t>
  </si>
  <si>
    <t>NeoLTE-IP-PS</t>
  </si>
  <si>
    <t>NeoLTE-IP-PS centrala alarmowa z LTE/IP (WIFI), zasilanie 17VAC/24VDC, zasilacz 12V/1,5A, 2 strefy, BIx8-32, BOx8- 24, AI,TEMPx2, Ari, opcje: EXP-LAN, PCB</t>
  </si>
  <si>
    <t>https://ropam.com.pl/wsparcie/neolte-ip-ps/</t>
  </si>
  <si>
    <t>NeoLTE-IP-PS-D9M</t>
  </si>
  <si>
    <t>NeoLTE-IP-PS-D9M centrala alarmowa z LTE/IP (WIFI) zasilanie 17VAC/24VDC, zasilacz 12V/1,5A, 2 strefy, BIx8- 32, BOx8-24, AI,TEMPx2, Ari, opcje: EXP-LAN, obudowa DIN-9M.</t>
  </si>
  <si>
    <t>https://ropam.com.pl/wsparcie/neolte-ip-ps-d9m/</t>
  </si>
  <si>
    <t>NeoLTE-IP-64-SET</t>
  </si>
  <si>
    <t>NeoLTE-IP-64-SET: NeoLTE-IP-64/O-R4D/PSR-ECO-5012-RS zestaw, centrala alarmowa IP (WIFI ant zewn.), w obudowie natynkowej z zasilaczem ECO, antena WIFI i LTE (zewn.), 4 strefy, BIx16-64, BOx8-40, AI,TEMP/RH/AQ, Ari, opcje: EXP-LAN.</t>
  </si>
  <si>
    <t>https://ropam.com.pl/wsparcie/neolte-ip-64-set/</t>
  </si>
  <si>
    <t>NeoLTE-IP-64</t>
  </si>
  <si>
    <t>NeoLTE-IP-64 centrala alarmowa z LTE/IP (WIFI ant zewn.), 12VDC zasilanie PSR-ECO, 4 strefy, BIx16-64, BOx8-40, TEMP/RH/AQ, Ari, opcje: EXP-LAN, PCB.</t>
  </si>
  <si>
    <t>https://ropam.com.pl/wsparcie/neolte-ip-64/</t>
  </si>
  <si>
    <t>NeoLTE-IP-64-D12M</t>
  </si>
  <si>
    <t>NeoLTE-IP-64-D12M centrala alarmowa z LTE/IP (WIFI ant zewn.), 12VDC zasilanie PSR-ECO, 4 strefy, BIx16-64, BOx8- 40, AI, TEMP/RH/AQ, Ari, opcje: EXP-LAN, obudowa DIN- 12M.</t>
  </si>
  <si>
    <t>https://ropam.com.pl/wsparcie/neolte-ip-64-d12m/</t>
  </si>
  <si>
    <t>NeoLTE-IP-64-PS</t>
  </si>
  <si>
    <t>NeoLTE-IP-64-PS centrala alarmowa z LTE/IP (WIFI ant zewn.), zasilanie 17VAC/24VDC, zasilacz 12V/1,5A, 4 strefy, BIx16-64, BOx8-40, AI, TEMP/RH/AQ, Ari, opcje: EXP-LAN, PCB.</t>
  </si>
  <si>
    <t>https://ropam.com.pl/wsparcie/neolte-ip-64-ps/</t>
  </si>
  <si>
    <t>NeoLTE-IP-64-PS-D12M</t>
  </si>
  <si>
    <t>NeoLTE-IP-64-PS-D12M centrala alarmowa z LTE/IP (WIFI ant zewn.), zasilanie 17VAC/24VDC, zasilacz 12V/1,5A, 4 strefy, BIx16-64, BOx8-40, AI, TEMP/RH/AQ, Ari, opcje: EXP-LAN, obudowa DIN-12M.</t>
  </si>
  <si>
    <t>https://ropam.com.pl/wsparcie/neolte-ip-64-ps-d12m/</t>
  </si>
  <si>
    <t>EXP-LAN</t>
  </si>
  <si>
    <t>EXP-LAN port Ethernet: 10/100 BaseT, RJ45, kompatybilność: Neo-IP/-64, NeoLTE-IP/-64, NeoGSM-IP/- 64, PCB moduł lokalny.</t>
  </si>
  <si>
    <t>https://ropam.com.pl/wsparcie/explan/</t>
  </si>
  <si>
    <t>EXP-LTE</t>
  </si>
  <si>
    <t>EXP-LTE modem LTE, obsługa sieci 2G/4G kompatybilność: Neo-IP/-64, PCB moduł lokalny, wymagana antena GSM/LTE.</t>
  </si>
  <si>
    <t>https://ropam.com.pl/wsparcie/exp-lte/</t>
  </si>
  <si>
    <t>TPR-7W</t>
  </si>
  <si>
    <t>TPR-7W panel dotykowy, 7” TFT LCD, dotyk pojemnościowy, obudowa: szklo+ABS, natynkowa, kolor biały, 182x120x17mm, złącza zaciskowe, kompatybilność: NeoLTE-IP-64, Neo-IP-64, NeoGSM-IP-64, montaż na płaskim podłożu lub puszka fi60mm.</t>
  </si>
  <si>
    <t>https://ropam.com.pl/wsparcie/tpr-7w/</t>
  </si>
  <si>
    <t>TPR-7B</t>
  </si>
  <si>
    <t>TPR-7W panel dotykowy, 7” TFT LCD, dotyk pojemnościowy, obudowa: szklo+ABS, natynkowa, kolor czarny, 182x120x17mm, złącza zaciskowe, kompatybilność: NeoLTE-IP-64, Neo-IP-64, NeoGSM-IP-64, montaż na płaskim podłożu lub puszka fi60mm.</t>
  </si>
  <si>
    <t>https://ropam.com.pl/wsparcie/tpr-7b/</t>
  </si>
  <si>
    <t>TPR-4W-P</t>
  </si>
  <si>
    <t>TPR-4W-P panel dotykowy, 4,3” TFT LCD, dotyk pojemnościowy, obudowa: szklo+ABS, natynkowa, kolor biały,123x89x18mm, montaż na płaskim podłożu lub puszka fi60, złącza nierozłączne, kompatybilność: Neo-IP/- 64, NeoLTE-IP/-64, NeoGSM-IP/-64.</t>
  </si>
  <si>
    <t>https://ropam.com.pl/wsparcie/tpr-4w-p/</t>
  </si>
  <si>
    <t>TPR-4B-P</t>
  </si>
  <si>
    <t>TPR-4B-P panel dotykowy, 4,3” TFT LCD, dotyk pojemnościowy, obudowa: szklo+ABS, natynkowa, kolor czarny,123x89x18mm, montaż na płaskim podłożu lub puszka fi60, złącza nierozłączne, kompatybilność: Neo-IP/- 64, NeoLTE-IP/-64, NeoGSM-IP/-64.</t>
  </si>
  <si>
    <t>https://ropam.com.pl/wsparcie/tpr-4b-p/</t>
  </si>
  <si>
    <t>TK-4W</t>
  </si>
  <si>
    <t>TK-4W klawiatura dotykowa, strefowa: biała, obudowa: ABS, natynkowa, kolor biały, 123x89x18mm, system: Neo-IP/-64, NeoLTE-IP/-64, NeoGSM-IP/-64, OptimaGSM.</t>
  </si>
  <si>
    <t>https://ropam.com.pl/wsparcie/tk-4w/</t>
  </si>
  <si>
    <t>TK-4B</t>
  </si>
  <si>
    <t>TK-4B klawiatura dotykowa, strefowa: biała, obudowa: ABS, natynkowa, kolor czarny, 123x89x18mm, system: Neo-IP/-64, NeoLTE-IP/-64, NeoGSM-IP/-64, OptimaGSM</t>
  </si>
  <si>
    <t>https://ropam.com.pl/wsparcie/tk-4b/</t>
  </si>
  <si>
    <t>EXP-NFC-RN</t>
  </si>
  <si>
    <t>EXP-NFC-RN wewnętrzny czytnik zbliżeniowy Mifare 13.56MHz, obsługa kart i breloków MF 1kB, Bluetooth* kompatybilność: NeoLTE-IP-64, Neo-IP-64, NeoGSM-IP-64, do 32 breloków/kart (4 breloki w zestawie), 2 wejscia, 1 wyjście przekaźnikowe i tranzystorowe, magistrala RopamNET obudowa natynkowa, biała, (*BTready - współpraca z aplikacją i sterowania przez Bluetooth - w przygotowaniu)</t>
  </si>
  <si>
    <t>https://ropam.com.pl/wsparcie/exp-nfc-rn/</t>
  </si>
  <si>
    <t>MFT-1</t>
  </si>
  <si>
    <t>MFT-1 brelok zbliżeniowy Mifare z pamięcią 1kB, standard 13,56 MHz Mifare</t>
  </si>
  <si>
    <t>https://ropam.com.pl/wsparcie/mft-1/</t>
  </si>
  <si>
    <t>MFC-1</t>
  </si>
  <si>
    <t>MFC-1 karta zbliżeniowa Mifare z pamięcią 1kB, standard 13,56 MHz Mifare PCV, rozmiar ISO 86×54×0,8mm</t>
  </si>
  <si>
    <t>https://ropam.com.pl/wsparcie/?s=MFC-1</t>
  </si>
  <si>
    <t>BasicLTE-PS-SET</t>
  </si>
  <si>
    <t>BasicLTE-PS-SET: BasicLTE-PS/AT-GSM-MINI90/O-R3P/PS- 3024/ zestaw, moduł LTE w obudowie natynkowej z zasilaczem AC/DC i anteną GSM/LTE.</t>
  </si>
  <si>
    <t>https://ropam.com.pl/wsparcie/basiclte-ps-set/</t>
  </si>
  <si>
    <t>BasicLTE-SET</t>
  </si>
  <si>
    <t>BasicLTE-SET: BasicLTE/AT-GSM-MINI90/O-R3P/PSR-ECO- 2012/ zestaw, moduł LTE w obudowie natynkowej z zasilaczem -ECO i anteną GSM/LTE.</t>
  </si>
  <si>
    <t>https://ropam.com.pl/wsparcie/basiclte-set/</t>
  </si>
  <si>
    <t>BasicLTE</t>
  </si>
  <si>
    <t>BasicLTE moduł powiadomienia i sterowania LTE (2G/4G), 12VDC, TELx8, E-MAIL x8, BIx6+ BI/AIx2, BOx4, app/SMS/CALL/E- MAIL, TEMP/RHx1, PCB.</t>
  </si>
  <si>
    <t>https://ropam.com.pl/wsparcie/basiclte/</t>
  </si>
  <si>
    <t>BasicLTE-D4M</t>
  </si>
  <si>
    <t>BasicLTE-D4M moduł powiadomienia i sterowania LTE (2G/4G), 12VDC, TELx8, E-MAIL x8, BIx6+ BI/AIx2, BOx4, app/SMS/CALL/E-MAIL, TEMP/RHx1, obudowa DIN-4M.</t>
  </si>
  <si>
    <t>https://ropam.com.pl/wsparcie/basiclte-d4m/</t>
  </si>
  <si>
    <t>BasicLTE-PS</t>
  </si>
  <si>
    <t>BasicLTE-PS moduł powiadomienia i sterowania LTE (2G/4G), 16VAC/24VDC, zasilacz buforowy 12V/1,5A, TELx8, E-MAIL x8, BIx6+ BI/AIx2, BOx4, app/SMS/CALL/E- MAIL, TEMP/RHx1, PCB.</t>
  </si>
  <si>
    <t>https://ropam.com.pl/wsparcie/basiclte-ps/</t>
  </si>
  <si>
    <t>BasicLTE-PS-D4M</t>
  </si>
  <si>
    <t>BasicLTE-PS-D4M moduł powiadomienia i sterowania LTE (2G/4G), 16VAC/24VDC, zasilacz buforowy 12V/1,5A, TELx8, BIx8, BOx4, AI, app/SMS/VOICE/CLIP, TEMP/RHx1, obudowa DIN-4M.</t>
  </si>
  <si>
    <t>https://ropam.com.pl/wsparcie/basiclte-ps-d4m/</t>
  </si>
  <si>
    <t>BasicLTE-BOX</t>
  </si>
  <si>
    <t>BasicLTE-BOX zestaw moduł LTE + AT-GSM-MINI90 w obudowie natynkowej, 12VDC, TELx8, E-MAIL x8, BIx6+ BI/AIx2, BOx4, app/SMS/CALL/E-MAIL, TEMP/RHx1.</t>
  </si>
  <si>
    <t>https://ropam.com.pl/wsparcie/basiclte-box/</t>
  </si>
  <si>
    <t>MultiLTE-RF</t>
  </si>
  <si>
    <t>MultiLTE-RF moduł powiadomienia i sterowania LTE, 12VDC, TELx1-1000, odbiornik RF, sterowanie TR-4Hx1000, E-MAIL x8, BIx6+ BI/AIx2, BOx4, app/SMS/CALL/E-MAIL, TEMP/RHx1, PCB.</t>
  </si>
  <si>
    <t>https://ropam.com.pl/wsparcie/multilte-rf/</t>
  </si>
  <si>
    <t>MultiLTE-RF-D4M</t>
  </si>
  <si>
    <t>MultiLTE-RF-D4M moduł powiadomienia i sterowania LTE, 12VDC, TELx1-1000, odbiornik RF, sterowanie TR-4Hx1000, E-MAIL x8, BIx6+ BI/AIx2, BOx4, app/SMS/CALL/E-MAIL, TEMP/RHx1, obudowa DIN 4M.</t>
  </si>
  <si>
    <t>https://ropam.com.pl/wsparcie/multilte-rf-d4m/</t>
  </si>
  <si>
    <t>MultiLTE-RF-PS</t>
  </si>
  <si>
    <t>MultiLTE-RF-PS moduł powiadomienia i sterowania LTE, zasilanie 16VAC/24VDC, zasilacz 12V/1,5A, TELx1-1000, odbiornik RF, sterowanie TR-4Hx1000, E-MAIL x8, BIx6+ BI/AIx2, BOx4, app/SMS/CALL/E-MAIL, TEMP/RHx1, PCB.</t>
  </si>
  <si>
    <t>https://ropam.com.pl/wsparcie/multilte-rf-ps/</t>
  </si>
  <si>
    <t>MultiLTE-RF-PS-D4M</t>
  </si>
  <si>
    <t>MultiLTE-RF-PS-D4M moduł powiadomienia i sterowania LTE, zasilanie 16VAC/24VDC, zasilacz 12V/1,5A, TELx1- 1000, EXP-RF, sterowanie TR-4Hx1000, E-MAIL x8, BIx6+ BI/AIx2, BOx4, app/SMS/CALL/E-MAIL, TEMP/RHx1, obudowa DIN 4M.</t>
  </si>
  <si>
    <t>https://ropam.com.pl/wsparcie/multilte-rf-ps-d4m/</t>
  </si>
  <si>
    <t>MultiLTE-RF-SETH</t>
  </si>
  <si>
    <t>MultiLTE-RF-SETH: MultiLTE-RF/AT-GSM-MINI90/zasilacz 230VAC/12VDC zestaw w obudowie hermetycznej, zasilanie 12VDC/230VAC , zaprogramowany do sterowania bramą, szlabanem, konfiguracja nr. tel. mozliwa przez SMS/aplikację RopamBasic.</t>
  </si>
  <si>
    <t>https://ropam.com.pl/wsparcie/multilte-rf-seth/</t>
  </si>
  <si>
    <t>Basic4G-PS-SET</t>
  </si>
  <si>
    <t>Basic4G-PS-SET: Basic4G-PS/AT-GSM-MINI90/O-R3P/PS- 3024/ zestaw, moduł LTE w obudowie natynkowej z zasilaczem AC/DC i anteną GSM/LTE.</t>
  </si>
  <si>
    <t>https://ropam.com.pl/wsparcie/basic4g-ps-set/</t>
  </si>
  <si>
    <t>Basic4G-SET</t>
  </si>
  <si>
    <t>Basic4G-SET: Basic4G/AT-GSM-MINI90/O-R3P/PSR-ECO- 2012/ zestaw, moduł LTE w obudowie natynkowej z zasilaczem -ECO i anteną GSM/LTE.</t>
  </si>
  <si>
    <t>https://ropam.com.pl/wsparcie/basic4g-set/</t>
  </si>
  <si>
    <t>Basic4G</t>
  </si>
  <si>
    <t>Basic4G moduł komunikacyjny LTE (2G/4G), 12VDC, TELx8, E- MAIL x8, BIx6+ BI/AIx2, BOx4, SMS/CALL/E-MAIL, TEMP/RHx1, PCB.</t>
  </si>
  <si>
    <t>https://ropam.com.pl/wsparcie/basic4g/</t>
  </si>
  <si>
    <t>Basic4G-D4M</t>
  </si>
  <si>
    <t>Basic4G-D4M moduł komunikacyjny LTE (2G/4G), 12VDC, TELx8, E-MAIL x8, BIx6+ BI/AIx2, BOx4, SMS/CALL/E-MAIL, TEMP/RHx1, obudowa DIN-4M.</t>
  </si>
  <si>
    <t>https://ropam.com.pl/wsparcie/basic4g-d4m/</t>
  </si>
  <si>
    <t>Basic4G-PS</t>
  </si>
  <si>
    <t>Basic4G-PS moduł powiadomienia i sterowania LTE (2G/4G), 16VAC/24VDC, zasilacz buforowy 12V/1,5A, TELx8, E-MAIL x8, BIx6+ BI/AIx2, BOx4, SMS/CALL/E-MAIL, TEMP/RHx1, PCB.</t>
  </si>
  <si>
    <t>https://ropam.com.pl/wsparcie/basic4g-ps/</t>
  </si>
  <si>
    <t>Basic4G-PS-D4M</t>
  </si>
  <si>
    <t>Basic4G-PS-D4M moduł komunikacyjny LTE (2G/4G), 16VAC/24VDC, zasilacz buforowy 12V/1,5A, TELx8, BIx8, BOx4, AI, SMS/VOICE/CLIP, TEMP/RHx1, obudowa DIN- 4M.</t>
  </si>
  <si>
    <t>https://ropam.com.pl/wsparcie/basic4g-ps-d4m/</t>
  </si>
  <si>
    <t>Basic4G-BOX</t>
  </si>
  <si>
    <t>Basic4G-BOX zestaw moduł LTE + AT-GSM-MINI90 w obudowie natynkowej, 12VDC, TELx8, E-MAIL x8, BIx6+ BI/AIx2, BOx4, SMS/CALL/E-MAIL, TEMP/RHx1.</t>
  </si>
  <si>
    <t>https://ropam.com.pl/wsparcie/basic4g-box/</t>
  </si>
  <si>
    <t>Basic4G-RopamBasic</t>
  </si>
  <si>
    <t>Basic4G-RopamBasic: licencja na uruchomienie aplikacji RopamBasic, generowana cyfrowo na podstawie ID modułu, wymaga wgrania do modułu przez program BasicLTE Manager</t>
  </si>
  <si>
    <t>https://ropam.com.pl/wsparcie/basic4g-ropambasic/</t>
  </si>
  <si>
    <t>LCD-HMI-D4M</t>
  </si>
  <si>
    <t>LCD-HMI-D4M Panel LCD-HMI w obudowie na szynę DIN 4 moduły, kompatybilność: BasicLTE, MultiLTE, BasicGSM 2, MultiGSM 2 (bez -PS)</t>
  </si>
  <si>
    <t>https://ropam.com.pl/wsparcie/lcd-hmi-d4m/</t>
  </si>
  <si>
    <t>EXP-RF</t>
  </si>
  <si>
    <t>EXP-RF Odbiornik RF 433 MHz do sterowania pilotami TR- 4x, moduł lokalny, PCB, kompatybilność: BasicLTE/-PS</t>
  </si>
  <si>
    <t>https://ropam.com.pl/wsparcie/exp-rf/</t>
  </si>
  <si>
    <t>APm-ari</t>
  </si>
  <si>
    <t>APm-ari kontroler, systemu bezprzewodowego ari, ISM 868 MHz, magistrala RopamNET, obudowa natynkowa biała, kompatybilność: Neo-IP/-64, NeoLTE-IP/-64, NeoGSM-IP/-64,</t>
  </si>
  <si>
    <t>https://ropam.com.pl/wsparcie/apm-ari/</t>
  </si>
  <si>
    <t>PIR-ari</t>
  </si>
  <si>
    <t>PIR-ari cyfrowa, bezprzewodowa, pasywna czujka podczerwieni, system ari, szerokokątna, wewnętrzna, bateria ER14505.</t>
  </si>
  <si>
    <t>https://ropam.com.pl/wsparcie/pir-ari/</t>
  </si>
  <si>
    <t>MGD-ari-WH</t>
  </si>
  <si>
    <t>MGD-ari-WH bezprzewodowa czujka magnetyczna, system ari, biała, bateria ER14250.</t>
  </si>
  <si>
    <t>https://ropam.com.pl/wsparcie/mgd-ari/</t>
  </si>
  <si>
    <t>FS-ari</t>
  </si>
  <si>
    <t>FS-ari bezprzewodowa czujka zalania wodą, sonda-1m, system ari, biała, bateria ER14250.</t>
  </si>
  <si>
    <t>https://ropam.com.pl/wsparcie/fs-ari/</t>
  </si>
  <si>
    <t>OSD-ari</t>
  </si>
  <si>
    <t>OSD-ari optyczna, bezprzewodowa, czujka dymu, system ari, wewnętrzna, natynkowa, biała, bateria ER14505.</t>
  </si>
  <si>
    <t>https://ropam.com.pl/wsparcie/osd-ari/</t>
  </si>
  <si>
    <t>TX4-ari-BCH</t>
  </si>
  <si>
    <t>TX4-ari-BCH pilot 4-kanałowy do dwukierunkowego systemu bezprzewodowego ari, obudowa czarna + chromowy bok, bat. CR2032.</t>
  </si>
  <si>
    <t>https://ropam.com.pl/wsparcie/tx4-ari-bch/</t>
  </si>
  <si>
    <t>TX4-ari-B</t>
  </si>
  <si>
    <t>TX4-ari-B pilot 4-kanałowy do dwukierunkowego systemu bezprzewodowego ari, obudowa czarna, bat. CR2032.</t>
  </si>
  <si>
    <t>https://ropam.com.pl/wsparcie/tx4-ari-b/</t>
  </si>
  <si>
    <t>TX4-ari-W</t>
  </si>
  <si>
    <t>TX4-ari-B pilot 4-kanałowy do dwukierunkowego systemu bezprzewodowego ari, obudowa biała, bat. CR2032.</t>
  </si>
  <si>
    <t>https://ropam.com.pl/wsparcie/tx4-ari-w/</t>
  </si>
  <si>
    <t>IO-ari</t>
  </si>
  <si>
    <t>IO-ari bezprzewodowy moduł wejścia/wyjścia system ari, wewnętrzny, obudowa natynkowa, biała, bateria ER14250.</t>
  </si>
  <si>
    <t>https://ropam.com.pl/wsparcie/io-ari/</t>
  </si>
  <si>
    <t>RHT-ari</t>
  </si>
  <si>
    <t>RHT-ari bezprzewodowy czujnik wilgotności i temperatury, wewnętrzny, obudowa natynkowa, biała, bateria ER14505.</t>
  </si>
  <si>
    <t>https://ropam.com.pl/wsparcie/rht-ari/</t>
  </si>
  <si>
    <t>IO-ari-230V</t>
  </si>
  <si>
    <t>IO-ari-230V bezprzewodowy, douszkowy, dwukanałowy sterownik 230VAC, 2xNO, 2xIN (N).</t>
  </si>
  <si>
    <t>https://ropam.com.pl/wsparcie/io-230v-ari/</t>
  </si>
  <si>
    <t>SROL-ari</t>
  </si>
  <si>
    <t>SROL-ari bezprzewodowy, douszkowy sterownik rolety 230VAC, amperometryka, status rolety w aplikacji i panelu dotykowym (-IP-64).</t>
  </si>
  <si>
    <t>https://ropam.com.pl/wsparcie/srol-ari/</t>
  </si>
  <si>
    <t>BAT-ER14505M</t>
  </si>
  <si>
    <t>BAT- ER14505M bateria litowa 3.6V, 2000mAh AA, kompatybilność: PIR-ari, OSD-ari.</t>
  </si>
  <si>
    <t>https://ropam.com.pl/wsparcie/bat-er14505m/</t>
  </si>
  <si>
    <t>BAT-ER14250</t>
  </si>
  <si>
    <t>BAT- ER14250 bateria litowa 3.6V, 1200mAh, 1/2 AA, kompatybilność: MGD-ari, FS-ari, IO-ari</t>
  </si>
  <si>
    <t>https://ropam.com.pl/wsparcie/bat-er14250/</t>
  </si>
  <si>
    <t>H-TX4</t>
  </si>
  <si>
    <t>H-TX4 uchwyt naścienny do pilotów TX4-ari, przeźroczysty 68x52x15mm</t>
  </si>
  <si>
    <t>A</t>
  </si>
  <si>
    <t>https://ropam.com.pl/wsparcie/h-tx4/</t>
  </si>
  <si>
    <t>RF-4C</t>
  </si>
  <si>
    <t>RF-4C Odbiornik sterownika radiowego, 433MHz, superheterodyna, 4 kanały, praca systemowa: Neo-IP/-64, NeoLTE-IP/-64, NeoGSM-IP/-64, OptimaGSM lub autonomiczna, obudowa natynkowa.</t>
  </si>
  <si>
    <t>https://ropam.com.pl/wsparcie/rf-4c/</t>
  </si>
  <si>
    <t>RF-4C-2K</t>
  </si>
  <si>
    <t>RF-4C-2K Sterownik radiowy, 433MHz, superheterodyna, 4 kanały, praca systemowa: Neo-IP/-64, NeoLTE-IP/-64, NeoGSM-IP/-64, OptimaGSM lub autonomiczna, obudowa natynkowa, 2 piloty TR-4H.</t>
  </si>
  <si>
    <t>https://ropam.com.pl/wsparcie/rf-4c-2k/</t>
  </si>
  <si>
    <t>TR-4</t>
  </si>
  <si>
    <t>TR-4 pilot 4-kanałowy, 433MHz, bateria 27A/12V, przeznaczenie: RF-4.</t>
  </si>
  <si>
    <t>https://ropam.com.pl/wsparcie/tr-4-3/</t>
  </si>
  <si>
    <t>TR-4H</t>
  </si>
  <si>
    <t>TR-4H pilot 4-kanałowy, 433MHz, bateria 27A/12V, współpraca z RF-4, MultiLTE-RF, EXP-RF. bryzgoszczelny.</t>
  </si>
  <si>
    <t>https://ropam.com.pl/wsparcie/tr-4h/</t>
  </si>
  <si>
    <t>TR-4H-ID</t>
  </si>
  <si>
    <t>TR-4H-ID pilot 4-kanałowy, 433MHz, dedykowany do MultiLTE-RF, ID pilota- naklejka, bateria 27A, bryzgoszczelny.</t>
  </si>
  <si>
    <t>https://ropam.com.pl/wsparcie/tr-4h-id/</t>
  </si>
  <si>
    <t>EXP-RF Odbiornik RF 433 MHz do sterowania pilotami TR- 4x, moduł lokalny, PCB, kompatybilność: BasicLTE/-PS. Basic4G/-PS.</t>
  </si>
  <si>
    <t>EXP-I8</t>
  </si>
  <si>
    <t>EXP-I8 - ekspander, moduł 8 wejść BI, kompatybilność: Neo-IP, NeoLTE-IP, NeoGSM-IP, ekspander lokalny, PCB.</t>
  </si>
  <si>
    <t>https://ropam.com.pl/wsparcie/exp-i8/</t>
  </si>
  <si>
    <t>EXP-I8-D2M</t>
  </si>
  <si>
    <t>EXP-I8-D2M - ekspander, moduł 8 wejść BI, kompatybilność:Neo-IP, NeolLTE-IP, NeoGSM-IP, ekspander lokalny, obudowa DIN-2M.</t>
  </si>
  <si>
    <t>https://ropam.com.pl/wsparcie/exp-i8-d2m/</t>
  </si>
  <si>
    <t>EXP-I8-RN</t>
  </si>
  <si>
    <t>EXP-I8-RN - ekspander, moduł 8 wejść BI, kompatybilmość: Neo-IP/-64, NeoLTE-IP/-64, NeoGSM-IP/-64, magistrala RopamNET, PCB.</t>
  </si>
  <si>
    <t>https://ropam.com.pl/wsparcie/exp-i8-rn/</t>
  </si>
  <si>
    <t>EXP-I8-RN-D4M</t>
  </si>
  <si>
    <t>EXP-I8-RN - ekspander, moduł 8 wejść BI, kompatybilmość: Neo-IP/-64, NeoLTE-IP/-64, NeoGSM-IP/-64, magistrala RopamNET, obudowa DIN 4M.</t>
  </si>
  <si>
    <t>https://ropam.com.pl/wsparcie/exp-i8-rn-d4m/</t>
  </si>
  <si>
    <t>EXP-O8T-RN</t>
  </si>
  <si>
    <t>EXP-O8T-RN Ekspander, moduł 8 wyjść tranzystorowych BO, 0,7A/30VDC, OCP, OVP, kompatybilność: Neo-IP/-64, NeolLTE-IP/-64, NeoGSM-IP/-64 magistrala RopamNET, PCB.</t>
  </si>
  <si>
    <t>https://ropam.com.pl/wsparcie/exp-o8t-rn/</t>
  </si>
  <si>
    <t>EXP-O8T-RN-D4M</t>
  </si>
  <si>
    <t>EXP-O8T-RN-D4M Ekspander, moduł 8 wyjść tranzystorowych BO, 0,7A/30VDC, OCP, OVP, kompatybilność: Neo-IP/-64, NeolLTE-IP/-64, NeoGSM-IP/- 64, magistrala RopamNET, obudowa DIN 4M.</t>
  </si>
  <si>
    <t>https://ropam.com.pl/wsparcie/exp-o8t-rn-d4m/</t>
  </si>
  <si>
    <t>EXP-O8R-RN-D9M</t>
  </si>
  <si>
    <t>EXP-O8R-RN-D9M Ekspander, moduł 8 wyjść przekaźnikowych BO, 8A/250V, kompatybilność: Neo-IP/- 64, NeoLTE-IP/-64, NeoGSM-IP/-64 magistrala RopamNET, obudowa DIN 9M.</t>
  </si>
  <si>
    <t>https://ropam.com.pl/wsparcie/exp-o8r-rn-d9m/</t>
  </si>
  <si>
    <t>SROL-S</t>
  </si>
  <si>
    <t>SROL-S przewodowy sterownik rolet, dopuszkowy, ze sterowaniem lokalnym 230VAC i centralnym 12VDC, kompatybilność: Neo-IP/-64, NeoLTE-IP/-64.</t>
  </si>
  <si>
    <t>https://ropam.com.pl/wsparcie/srol-s/</t>
  </si>
  <si>
    <t>EXP-SROL8-RN</t>
  </si>
  <si>
    <t>EXP-SROL8-RN moduł roletowy autonomiczny ze sterowaniem centralnym, 8 rolet 230V, 8x2 wejść łączników, magistrala RopamNET,status rolety w aplikacji i panelu dotykowym, kompatybilność: Neo-IP-64, NeoLTE-IP-</t>
  </si>
  <si>
    <t>https://ropam.com.pl/wsparcie/exp-srol8-rn/</t>
  </si>
  <si>
    <t>EXP-LIGHT16-RN</t>
  </si>
  <si>
    <t>EXP-LIGHT16-RN moduł przekaźników bistabilnych, BO 16x 8A/230V, 16x wejść łączników dzwonkowych, magistrala RopamNET,, kompatybilność: Neo-IP-64, NeoLTE-IP-64, NeoGSM-IP-64, obudowa DIN 12M.</t>
  </si>
  <si>
    <t>https://ropam.com.pl/wsparcie/exp-light16-rn/</t>
  </si>
  <si>
    <t>EXP-Zigbee-RN</t>
  </si>
  <si>
    <t>EXP-Zigbee-RN ekspander, bramka Zigbee, kompatybilmość:NeoLTE-IP-64/Neo-IP-64, magistrala RopamNET, antena modemowa, obudowa DIN 4M</t>
  </si>
  <si>
    <t>https://ropam.com.pl/wsparcie/exp-zigbee-rn/</t>
  </si>
  <si>
    <t>TSR-1</t>
  </si>
  <si>
    <t>TSR-1 cyfrowy, przewodowy czujnik temperatury, pomiar:- 20°C do +70°C, magistrala TSR: Neo-IP/-64, NeolLTE-IP/- 64, BasicLTE/Basic4G/MultiLTE, sonda+ przewód PVC 3m.</t>
  </si>
  <si>
    <t>https://ropam.com.pl/wsparcie/tsr-1/</t>
  </si>
  <si>
    <t>TSR-1-HT</t>
  </si>
  <si>
    <t>TSR-1-HT cyfrowy, przewodowy czujnik temperatury, pomiar:-55°C do +125°C, magistrala TSR: Neo-IP/-64, NeolLTE-IP/-64, BasicLTE/Basic4G/MultiLTE, sonda+ przewód teflonowy, ciepłoodporny 1m.</t>
  </si>
  <si>
    <t>https://ropam.com.pl/wsparcie/tsr-1-ht/</t>
  </si>
  <si>
    <t>TSR-1-TEL</t>
  </si>
  <si>
    <t>TSR-1-TEL cyfrowy czujnik temperatury, pomiar:-20°C do +70°C, magistrala TSR: Neo-IP/-64, NeolLTE-IP/-64, BasicLTE/Basic4G/MultiLTE, sonda+ przewód telefoniczny, płaski PVC 3m.</t>
  </si>
  <si>
    <t>https://ropam.com.pl/wsparcie/tsr-1-tel/</t>
  </si>
  <si>
    <t>TSR-2</t>
  </si>
  <si>
    <t>TSR-2 cyfrowy, przewodowy czujnik temperatury, pomiar:- 20°C do +70°C (powietrze), magistrala TSR: Neo-IP/-64, NeolLTE-IP/-64, BasicLTE/Basic4G/MultiLTE, obudowa natynkowa, biała.</t>
  </si>
  <si>
    <t>https://ropam.com.pl/wsparcie/tsr-2/</t>
  </si>
  <si>
    <t>TSR-H-RN</t>
  </si>
  <si>
    <t>TSR-H-RN przewodowy czujnik temperatury,-20..+80°C, magistrala RopamNET, kompatybilność: Neo-IP-64, NeoLTE-IP-64, NeoGSM-IP-64, obudowa natynkowa ABS, IP65 do pracy w trudnych warunkach,</t>
  </si>
  <si>
    <t>https://ropam.com.pl/wsparcie/tsr-h-rn/</t>
  </si>
  <si>
    <t>RHT-2</t>
  </si>
  <si>
    <t>RHT-2 cyfrowy, przewodowy czujnik wilgotności i temperatury, pomiar wilgotności: 0-100 %RH bez kondensacji, pomiar temp: -20°C do +80°C (powietrze), obudowa natynkowa, biała, magistrala TSR: Neo-IP/-64, NeoLTE-IP/-64, BasicLTE/Basic4G/MultiLTE, lub uniwersalne 2 wyjścia analogowe 0-10V: TEMP. /HUM.</t>
  </si>
  <si>
    <t>https://ropam.com.pl/wsparcie/rht-2/</t>
  </si>
  <si>
    <t>RHT-2H</t>
  </si>
  <si>
    <t>RHT-2 cyfrowy, przewodowy czujnik wilgotności i temperatury, pomiar wilgotności: 0-100 %RH bez kondensacji, pomiar temp: -20°C do +80°C (powietrze), obudowa natynkowa ABS, IP65 z filtrem ochronnym (IP63) do pracy w trudnych warunkach, magistrala TSR: Neo-IP/- 64, NeolLTE-IP/-64, NeoGSM-IP/-64, BasicLTE/MultiLTE, BasicGSM/MultiGSM lub uniwersalne 2 wyjścia analogowe 0-10V: TEMP. /HUM.</t>
  </si>
  <si>
    <t>https://ropam.com.pl/wsparcie/rht-2h/</t>
  </si>
  <si>
    <t>RHT-RN</t>
  </si>
  <si>
    <t>RHT-RN przewodowy czujnik wilgotności i temperatury (powietrze),-20..+80°C, 0..100 %RH, magistrala RopamNET, kompatybilność: Neo-IP-64, NeoLTE-IP-64, NeoGSM-IP-64, obudowa natynkowa biała.</t>
  </si>
  <si>
    <t>https://ropam.com.pl/wsparcie/rht-rn/</t>
  </si>
  <si>
    <t>RHT-H-RN</t>
  </si>
  <si>
    <t>RHT-H-RN przewodowy czujnik wilgotności i temperatury (powietrze),-20..+80°C, 0..100 %RH, magistrala RopamNET, kompatybilność: Neo-IP-64, NeoLTE-IP-64, NeoGSM-IP-64, obudowa natynkowa ABS, IP65 z filtrem ochronnym (IP63) do pracy w trudnych warunkach.</t>
  </si>
  <si>
    <t>https://ropam.com.pl/wsparcie/rht-h-rn/</t>
  </si>
  <si>
    <t>USB-USBmicro</t>
  </si>
  <si>
    <t>USB-USBmicro kabel USB A wtyk, USB B micro wtyk, niklowany, 3m, do programowania: Neo-IP/-64, NeolLTE- IP/-64, NeoGSM-IP/-64, BasicLTE/MultiLTE/Basic4G, TPR- 4x.</t>
  </si>
  <si>
    <t>https://ropam.com.pl/wsparcie/usb-usbmicro/</t>
  </si>
  <si>
    <t>USB-MGSM</t>
  </si>
  <si>
    <t>USB-MGSM kabel USB , konwerter: USB-RS232TTL, USB:A- RJ12, do programowania: OptimaGSM, aktualizacji: TPR-1/- 2, EXP-I8-RN, EXP-O8x-RN.</t>
  </si>
  <si>
    <t>https://ropam.com.pl/wsparcie/usb-mgsm/</t>
  </si>
  <si>
    <t>AT-GSM-MOD</t>
  </si>
  <si>
    <t>AT-GSM-MOD antena GSM/LTE pionowa/kątowa 90°, 4,5dBi, VSWR&lt; 2.1, 800-2700 MHz,, SMAm, 20x151 mm , czarna.</t>
  </si>
  <si>
    <t>https://ropam.com.pl/wsparcie/at-gsm-mod/</t>
  </si>
  <si>
    <t>AT-GSM-MINI90</t>
  </si>
  <si>
    <t>AT-GSM-MINI90 antena GSM/LTE, kątowa 90°, 2,15dBi, VSWR&lt;2.0, 800-2100 MHz, SMAm, fi12 x 55 mm , czarna.</t>
  </si>
  <si>
    <t>https://ropam.com.pl/wsparcie/at-gsm-mini90/</t>
  </si>
  <si>
    <t>AT-GSM-MAXI</t>
  </si>
  <si>
    <t>AT-GSM-MAXI antena GSM/LTE pionowa, 1/2 fali, 2,15 dBi, VSWR&lt; 1.5, 800-2100 MHz, SMAm , fi12 mm x 160 mm, czarna.</t>
  </si>
  <si>
    <t>https://ropam.com.pl/wsparcie/at-gsm-maxi/</t>
  </si>
  <si>
    <t>AT-GSM-MAG</t>
  </si>
  <si>
    <t>AT-GSM-MAG antena GSM/LTE magnetyczna, zewnętrzna/wewnętrzna, 2,15dBi, VSWR&lt;2, 820-2100 MHz, RG174- 2,5m , SMAm, fi27mm x 107mm, czarna.</t>
  </si>
  <si>
    <t>https://ropam.com.pl/wsparcie/at-gsm-mag/</t>
  </si>
  <si>
    <t>AT-GSM-MAG-9dBi</t>
  </si>
  <si>
    <t>AT-GSM-MAG-9dBi antena GSM/LTE magnetyczna, zewnętrzna/wewnętrzna, 9dBi,VSWR&lt;2, 820-2100 MHz, RG174-5m , SMAm, fi82 mm x 420 mm, czarna.</t>
  </si>
  <si>
    <t>https://ropam.com.pl/wsparcie/at-gsm-mag-9dbi/</t>
  </si>
  <si>
    <t>AT-GSM-CAP</t>
  </si>
  <si>
    <t>AT-GSM-CAP antena GSM/LTE zewnetrzna, wandaloodporna, wodoodporna, 2,2 dBi,VSWR&lt; 2:1, 820- 2100 MHz, RG174-5m, SMAm, 70x15 (Wx H1 mm), montaż śrubowy (fi14x15), czarna.</t>
  </si>
  <si>
    <t>https://ropam.com.pl/wsparcie/at-gsm-cap/</t>
  </si>
  <si>
    <t>AT-GSM-LOG</t>
  </si>
  <si>
    <t>AT-GSM-LOG antena GSM/LTE zewnętrzna/wewnetrzna, 9dBi, WSWR&lt; 2, 800/2100 Mhz, RG58-10m , SMAm, antena 1/4 fali, polaryzacja V.</t>
  </si>
  <si>
    <t>https://ropam.com.pl/wsparcie/at-gsm-log/</t>
  </si>
  <si>
    <t>AT-GSM-LOG-EC</t>
  </si>
  <si>
    <t>AT-GSM-LOG-EC antena zewnętrznego, GSM/LTE, 800- 2500 MHz, 9dBi, VSWR:&lt; 1.5, 50 Ohm, V 80°, LMR195- 10m, SMAm wymiary 29,3 x 20,8 x 6,4 [cm], biała.</t>
  </si>
  <si>
    <t>https://ropam.com.pl/wsparcie/at-gsm-log-ec/</t>
  </si>
  <si>
    <t>AT-GSM-TAG</t>
  </si>
  <si>
    <t>AT-GSM-TAG antena GSM/LTE płaska, klejona, 2,5 dBi,VSWR&lt; 1.5, 900/1800 Mhz, RG174 - 2,5m, SMAm, czarna.</t>
  </si>
  <si>
    <t>https://ropam.com.pl/wsparcie/at-gsm-tag/</t>
  </si>
  <si>
    <t>AT-GSM-WALL</t>
  </si>
  <si>
    <t>AT-GSM-WALL antena GSM/LTE do montażu zewnętrznego/wewnętrznego, 2,15dBi, WSWR&lt; 1.5, 900/1800 Mhz, LMR195-5m , SMAm, czarny/ stalowy, 1/2 fali.</t>
  </si>
  <si>
    <t>https://ropam.com.pl/wsparcie/at-gsm-wall/</t>
  </si>
  <si>
    <t>AT-GSM-WALL20</t>
  </si>
  <si>
    <t>AT-GSM-WALL20 antena GSM/LTE do montażu zewnętrznego/wewnętrznego, 2,15dBi, WSWR&lt; 1.5, 900/1800 Mhz, LMR195-20m , SMAm, czarny/ stalowy, 1/2 fali.</t>
  </si>
  <si>
    <t>https://ropam.com.pl/wsparcie/at-gsm-wall20/</t>
  </si>
  <si>
    <t>AT-GSM-EXT3</t>
  </si>
  <si>
    <t>AT-GSM-EXT3 przedłużacz do anten GSM, 50 Ohm, SMAm/SMAf, kabel LMR195-3m, czarny.</t>
  </si>
  <si>
    <t>https://ropam.com.pl/wsparcie/at-gsm-ext3/</t>
  </si>
  <si>
    <t>AT-GSM-EXT5</t>
  </si>
  <si>
    <t>AT-GSM-EXT5 przedłużacz do anten GSM, 50 Ohm, SMAm/SMAf, kabel LMR195-5m, czarny.</t>
  </si>
  <si>
    <t>https://ropam.com.pl/wsparcie/at-gsm-ext5/</t>
  </si>
  <si>
    <t>AT-GSM-EXT10</t>
  </si>
  <si>
    <t>AT-GSM-EXT10 przedłużacz do anten GSM, 50 Ohm, SMAm/SMAf, kabel LMR195-10m, czarny.</t>
  </si>
  <si>
    <t>https://ropam.com.pl/wsparcie/at-gsm-ext10/</t>
  </si>
  <si>
    <t>AT-GSM-EXT20</t>
  </si>
  <si>
    <t>AT-GSM-EXT20 przedłużacz do anten GSM, 50 Ohm, SMAm/SMAf, kabel LMR195-20m, czarny..</t>
  </si>
  <si>
    <t>https://ropam.com.pl/wsparcie/at-gsm-ext20/</t>
  </si>
  <si>
    <t>AT-SMAm-20-SMAf</t>
  </si>
  <si>
    <t>AT-SMAm-20-SMAf przedłużacz do obudów i anten SMA, RMAm/SMAf, kabel RG174-20cm, czarny.</t>
  </si>
  <si>
    <t>https://ropam.com.pl/wsparcie/at-smam-20-smaf/</t>
  </si>
  <si>
    <t>KON-U.FL-SMA(F)-150</t>
  </si>
  <si>
    <t>KON-U.FL-SMA(F)-150 konektor, pigtail U.FL--RG1.13-- SMA(f), 150 mm,</t>
  </si>
  <si>
    <t>https://ropam.com.pl/wsparcie/kon-u-fl-smaf-150/</t>
  </si>
  <si>
    <t>AT-SMAf-FMEf</t>
  </si>
  <si>
    <t>AT-SMAf-FMEf, przejście, adapter gniazdo SMA - gniazdo FME, wkręcany do SMA-m</t>
  </si>
  <si>
    <t>https://ropam.com.pl/wsparcie/at-smaf-fmef/</t>
  </si>
  <si>
    <t>PSR-ECO-2012</t>
  </si>
  <si>
    <t>PSR-ECO-2012 buforowy i nadzorowany zasilacz AC/DC, 12V/DC, 20W, obudowa DIN 2M, do zasilania central i ternminali 12V lub uniwersalny, kompensacja Ubat/temp.</t>
  </si>
  <si>
    <t>https://ropam.com.pl/wsparcie/psr-eco-2012/</t>
  </si>
  <si>
    <t>PSR-ECO-5012-RS</t>
  </si>
  <si>
    <t>PSR-ECO-5012-RS Inteligentny, buforowy i nadzorowany zasilacz AC/DC, RopamNET, 12V/DC, 50W, obudowa DIN 6M, system (wiązka): Neo-IP/-64, NeolLTE-IP/-64, NeoGSM-IP/-64</t>
  </si>
  <si>
    <t>https://ropam.com.pl/wsparcie/psr-eco-5012-rs/</t>
  </si>
  <si>
    <t>PSR-ECO-5012-RN</t>
  </si>
  <si>
    <t>PSR-ECO-5012-RN Inteligentny, buforowy i nadzorowany zasilacz AC/DC, 12V/DC, 50W, obudowa DIN 6M, zasilacz uniwersalny (złącza)</t>
  </si>
  <si>
    <t>https://ropam.com.pl/wsparcie/psr-eco-5012-rn/</t>
  </si>
  <si>
    <t>PS-3012</t>
  </si>
  <si>
    <t>PS-3012 zasilacz AC/DC 30W/12VDC, 2,5A, dopuszkowy, IP67, zabezpieczenia: OCP, SCP, OVP, przwody 230VAC: 24cm/ 0,75mm2, 12VDC:24cm/ 0,32 mm2, 50x47x25 mm</t>
  </si>
  <si>
    <t>https://ropam.com.pl/wsparcie/ps-3012/</t>
  </si>
  <si>
    <t>PS-3024</t>
  </si>
  <si>
    <t>PS-3024 zasilacz AC/DC 30W/24VDC, 1,25A, dopuszkowy, IP67, zabezpieczenia: OCP, SCP, OVP, przwody 230VAC: 24cm/ 0,75mm2, 12VDC:24cm/ 0,32 mm2, 50x47x25 mm</t>
  </si>
  <si>
    <t>https://ropam.com.pl/wsparcie/ps-3024/</t>
  </si>
  <si>
    <t>PS-HDN-3024</t>
  </si>
  <si>
    <t>PS-HDN-3024 zasilacz impulsowy 30W/24VDC na szynę DIN 2M, sprawność 86%, zabezpieczenie OCP, SCP. (zamiennik transformatora 30VA/16V do płyt -PS)</t>
  </si>
  <si>
    <t>https://ropam.com.pl/wsparcie/ps-hdn-3024/</t>
  </si>
  <si>
    <t>TRA-30VA/16.5V</t>
  </si>
  <si>
    <t>TRA-30VA/16.5V transformator EI-kompaktowy, zasilanie wersji -PS, montaż w O-R3D, O-R4D, O-RHD</t>
  </si>
  <si>
    <t>https://ropam.com.pl/wsparcie/tra-30va-16-5v/</t>
  </si>
  <si>
    <t>O-R3P</t>
  </si>
  <si>
    <t>O-R3P obudowa plastikowa, natynkowa, 264x253x85 WxHXD [mm], jasnoszara, tamper, przeznaczenie: centrala, terminale LTE 12V, PSR-ECO-2012, akum. 7Ah/1.2Ah.</t>
  </si>
  <si>
    <t>https://ropam.com.pl/wsparcie/o-r3p/</t>
  </si>
  <si>
    <t>O-R3D</t>
  </si>
  <si>
    <t>O-R3D obudowa metalowa, natynkowa, 245x235x95 WxHXD [mm], RAL7035, tamper, przeznaczenie: centrala, terminale LTE 12V, PSR-ECO-2012, akum. 7Ah/1.2Ah.</t>
  </si>
  <si>
    <t>https://ropam.com.pl/wsparcie/o-r3d/</t>
  </si>
  <si>
    <t>O-R4D</t>
  </si>
  <si>
    <t>O-R4D obudowa metalowa, natynkowa, 325x305x95 WxHXD [mm], RAL7035, tamper, przeznaczenie: centrale, PSR-ECO-5012-RS akum. 18Ah/7Ah</t>
  </si>
  <si>
    <t>https://ropam.com.pl/wsparcie/o-r4d/</t>
  </si>
  <si>
    <t>O-RHD</t>
  </si>
  <si>
    <t>O-RHD obudowa hermetyczna, ABS, natynkowa, 265x185x95 WxHXD [mm], RAL7035, przeznaczenie: centrala 12VDC, PSR-ECO-2012, akum. 2.2Ah/1.2Ah</t>
  </si>
  <si>
    <t>https://ropam.com.pl/wsparcie/o-rhd/</t>
  </si>
  <si>
    <t>O-RHS</t>
  </si>
  <si>
    <t>O-RHS obudowa hermetyczna, natynkowa, 176x126x58 WxHXD [mm], RAL7035, tamper, przeznaczenie: wersje BasiLTE/Basic4G/MultiLTE-RF/EXP-I8-RN, EXP-O8T-RN</t>
  </si>
  <si>
    <t>https://ropam.com.pl/wsparcie/o-rhs/</t>
  </si>
  <si>
    <t>O-RBOX</t>
  </si>
  <si>
    <t>O-RBOX obudowa natynkowa, 130x100x36 WxHXD [mm], jasnoszara, tamper, przeznaczenie: BasicLTE/Basic4G/MultiLTE-RF/EXP-I8-RN, EXP-O8T-RN</t>
  </si>
  <si>
    <t>https://ropam.com.pl/wsparcie/o-rbox/</t>
  </si>
  <si>
    <t>O-R2D12</t>
  </si>
  <si>
    <t>O-R2D12 obudowa, rozdzielnia natynkowa, 350x310x104 WxHXD [mm], biała, tamper, 2 szyny DIN (2x12), rozbudowa przez łączenia, przeznaczenie: centrale, moduły DIN, akum. 7Ah/1.2Ah</t>
  </si>
  <si>
    <t>https://ropam.com.pl/wsparcie/o-r2d12/</t>
  </si>
  <si>
    <t>O-R3D12</t>
  </si>
  <si>
    <t>O-R3D12 obudowa, rozdzielnia natynkowa, 350x475x104 WxHXD [mm], biała, tamper, 3 szyny DIN (3x12), rozbudowa przez łączenia, przeznaczenie: centrale, moduły DIN, akum. 7Ah/18Ah</t>
  </si>
  <si>
    <t>https://ropam.com.pl/wsparcie/o-r3d12/</t>
  </si>
  <si>
    <t>O-KEY</t>
  </si>
  <si>
    <t>O-KEY metalowy zamek z dwoma kluczami do rozdzielni O- RxD12</t>
  </si>
  <si>
    <t>https://ropam.com.pl/wsparcie/o-key/</t>
  </si>
  <si>
    <t>O-LINK</t>
  </si>
  <si>
    <t>O-LINK łaczniki do połączenia rozdzielni O-RxD12, w pionie lub poziomie (kpl.=2szt.)</t>
  </si>
  <si>
    <t>https://ropam.com.pl/wsparcie/o-link/</t>
  </si>
  <si>
    <t>BP 1.2Ah 12V</t>
  </si>
  <si>
    <t>BP 1.2Ah 12V akumulator AGM o żywotności projektowanej 3-5 lat (wg. Eurobat) dedykowana do O- R2D, O-RHD, O-R3x</t>
  </si>
  <si>
    <t>https://ropam.com.pl/wsparcie/bp-12ah/</t>
  </si>
  <si>
    <t>BP 7Ah 12V</t>
  </si>
  <si>
    <t>BP 7Ah 12V akumulator AGM o żywotności projektowanej 3-5 lat (wg. Eurobat) dedykowana O-R3x, O-R4D, O-R2D12</t>
  </si>
  <si>
    <t>https://ropam.com.pl/wsparcie/bp-7ah/</t>
  </si>
  <si>
    <t>BP 18Ah 12V</t>
  </si>
  <si>
    <t>BP 18Ah 12V akumulator AGM o żywotności projektowanej 3-5 lat (wg. Eurobat) dedykowana O-R4D, O-R3D12</t>
  </si>
  <si>
    <t>https://ropam.com.pl/wsparcie/bp-18ah/</t>
  </si>
  <si>
    <t>AM 2.2Ah 12V</t>
  </si>
  <si>
    <t>AM 2,2Ah, 12V akumulator AGM o żywotności projektowanej 6-9 lat (wg. Eurobat) dedykowana do O- R2D, O-RHD.</t>
  </si>
  <si>
    <t>https://ropam.com.pl/wsparcie/am-22ah/</t>
  </si>
  <si>
    <t>RM5-12V-1P</t>
  </si>
  <si>
    <t>RM5-12V-1P moduł przekaźnika, dopuszkowy, instalacyjny, cewka 12Vdc, SPST, 5A/250VAC, sygnalizacja LED, zabezpieczenie przeciwprzepięciowe</t>
  </si>
  <si>
    <t>https://ropam.com.pl/wsparcie/rm5-12v-1p/</t>
  </si>
  <si>
    <t>RM5-12V-4P</t>
  </si>
  <si>
    <t>RM5-12V-4P moduł przekaźnika, 4 przekaźniki na szynę w obudowie DIN 2M, cewka 12Vdc, SPST, 5A/250VAC, sygnalizacja LED, zabezpieczenie przeciwprzepięciowe</t>
  </si>
  <si>
    <t>https://ropam.com.pl/wsparcie/rm5-12v-4p/</t>
  </si>
  <si>
    <t>RM5-24V-4P</t>
  </si>
  <si>
    <t>RM5-12V-1P moduł przekaźnika, 4 przekaźniki na szynę w obudowie DIN 2M, cewka 24Vdc, SPST, 5A/250VAC, sygnalizacja LED, zabezpieczenie przeciwprzepięciowe</t>
  </si>
  <si>
    <t>https://ropam.com.pl/wsparcie/rm5-24v-4p/</t>
  </si>
  <si>
    <t>RM85-12V-1P</t>
  </si>
  <si>
    <t>RM85-12V-1P moduł przekaźnika na szynę DIN 1M, cewka 12Vdc, SPDT, 12A/250VAC</t>
  </si>
  <si>
    <t>https://ropam.com.pl/wsparcie/rm85-12v-1p/</t>
  </si>
  <si>
    <t>RM85-LED-12V</t>
  </si>
  <si>
    <t>RM85-LED-12V moduł LED, wskaźnik, zabezpiecznie przeciwprzepięciowe.</t>
  </si>
  <si>
    <t>https://ropam.com.pl/wsparcie/rm85-led-12v/</t>
  </si>
  <si>
    <t>RM69-12V-1P</t>
  </si>
  <si>
    <t>RM85-12V-1P moduł przekaźnika na szynę DIN 1/3M (6mm), cewka 12Vdc, SPDT, 6A /250VAC.</t>
  </si>
  <si>
    <t>https://ropam.com.pl/wsparcie/rm69-12v-1p/</t>
  </si>
  <si>
    <t>RM85-230V-1P</t>
  </si>
  <si>
    <t>RM85-230V-1P moduł przekaźnika na szynę DIN 1M, cewka 230Vac, SPDT, 12A/300VAC.</t>
  </si>
  <si>
    <t>https://ropam.com.pl/wsparcie/rm85-230v-1p/</t>
  </si>
  <si>
    <t>RG25-230V-2P</t>
  </si>
  <si>
    <t>RG25-230V-2P przekaźnik przemysłowym, małogabarytowy, wysokoprądowe, DIN 2M, cewka 230Vac, DPST-NO, 2xNO, 25A/400VAC, 25A/24VDC.</t>
  </si>
  <si>
    <t>https://ropam.com.pl/wsparcie/rg25-230v-2p/</t>
  </si>
  <si>
    <t>FS-NPN-2m</t>
  </si>
  <si>
    <t>FS-NPN-2m czujka zalania przewodowa, sonda+ 2m przewód, IP67 , wyjście NPN 0,1A , zasilanie 12/24VDC.</t>
  </si>
  <si>
    <t>wyższa cena</t>
  </si>
  <si>
    <t>https://ropam.com.pl/wsparcie/fs-npn-2m/</t>
  </si>
  <si>
    <t>PMT</t>
  </si>
  <si>
    <t>PMT- Kontroler fazy, IN: 230VAC L-N, OUT: OC NPN, 5mA/30VDC.</t>
  </si>
  <si>
    <t>https://ropam.com.pl/wsparcie/pmt/</t>
  </si>
  <si>
    <t>KAB-12VDC-NeoX-IP</t>
  </si>
  <si>
    <t>KAB-12VDC-NeoX-IP - Wiązka do zasilania 12VDC: Neo-IP/- 64, NeoLTE-IP/-64, NeoGSM-IP/-64, zabezpieczenie przed odwrotną polaryzacją, złącze PSR-ECO-2012.</t>
  </si>
  <si>
    <t>https://ropam.com.pl/wsparcie/kab-12vdc-neogsm-ip/</t>
  </si>
  <si>
    <t>VALVE-G1/2-IMPULSE</t>
  </si>
  <si>
    <t>VALVE-G1/2-IMPULSE zawór elektromagnetyczny bistabilny, TORK-S1030 , zawór G1/2"+ cewka 12VDC-C62 + moduł sterowania , 2/2 drożny, NC, G1/2", 0,5-16 bar, Kv:48 l/min, mosiądz + EPDM, atest PZH</t>
  </si>
  <si>
    <t>C</t>
  </si>
  <si>
    <t>NOWOŚĆ</t>
  </si>
  <si>
    <t>https://ropam.com.pl/wsparcie/?s=VALVE-G1/2-IMPULSE</t>
  </si>
  <si>
    <t>VALVE-G3/4-IMPULSE</t>
  </si>
  <si>
    <t>VALVE-G3/4-IMPULSE zawór elektromagnetyczny bistabilny, TORK-S1030 , zawór G3/4"+ cewka 12VDC-C62 + moduł sterowania , 2/2 drożny, NC, G3/4", 0,5-16 bar, Kv:120 l/min, mosiądz + EPDM, atest PZH</t>
  </si>
  <si>
    <t>https://ropam.com.pl/wsparcie/?s=VALVE-G3/4-IMPULSE</t>
  </si>
  <si>
    <t>VALVE-G1-IMPULSE</t>
  </si>
  <si>
    <t>VALVE-G1-IMPULSE zawór elektromagnetyczny bistabilny, TORK-S1030 , zawór G1"+ cewka 12VDC-C62 + moduł sterowania , 2/2 drożny, NC, G1", 0,5-16 bar, Kv:170 l/min, mosiądz + EPDM, atest PZH</t>
  </si>
  <si>
    <t>https://ropam.com.pl/wsparcie/?s=VALVE-G1-IMPULSE</t>
  </si>
  <si>
    <t>SH-4m</t>
  </si>
  <si>
    <t>SH-4m Sonda hydrostatyczna PML-S131 IP68; zakres 0- 4,0mH2O; sygnał 4-20mA; kabel PUR 10mb; do wody/oleju/ścieków, atest PZH</t>
  </si>
  <si>
    <t>https://ropam.com.pl/wsparcie/?s=SH-4m</t>
  </si>
  <si>
    <t>FLOAT-5m</t>
  </si>
  <si>
    <t>FLOAT-5m pływak gruszkowy IP68, wyjście C/NO/NC- 10A(4A), stan Hi/Lo cieczy, kabel neoprenowy 5mb z balastem, do wody/ścieków</t>
  </si>
  <si>
    <t>https://ropam.com.pl/wsparcie/?s=FLOAT-5m</t>
  </si>
  <si>
    <t>Kalkulator wyceny</t>
  </si>
  <si>
    <t>JAK KORZYSTAĆ:</t>
  </si>
  <si>
    <t>• Wypełniaj wyłącznie pola na ŻÓŁTYM tle: kolumna A (Model – lista rozwijana), D (Ilość), E (Rabat %).</t>
  </si>
  <si>
    <t>• Rabat wpisuj jako liczbę w procentach, np. 15% (nie 0,15).</t>
  </si>
  <si>
    <t>Stawka VAT:</t>
  </si>
  <si>
    <t>Ilość</t>
  </si>
  <si>
    <t>Rabat %</t>
  </si>
  <si>
    <t>Wartość netto</t>
  </si>
  <si>
    <t>VAT</t>
  </si>
  <si>
    <t>Wartość brutto</t>
  </si>
  <si>
    <t>RAZEM:</t>
  </si>
  <si>
    <t>• Stawka VAT – założenie 23% (podstawowa stawka w PL), zmień jeśli dotyczy inna.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</si>
</sst>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1"/>
    </font>
    <font>
      <b/>
      <sz val="14"/>
      <color rgb="FF1F2937"/>
      <name val="Arial"/>
      <charset val="1"/>
    </font>
    <font>
      <i/>
      <sz val="9"/>
      <color rgb="FF6B7280"/>
      <name val="Arial"/>
      <charset val="1"/>
    </font>
    <font>
      <b/>
      <sz val="9"/>
      <color rgb="FFFFFFFF"/>
      <name val="Arial"/>
      <charset val="1"/>
    </font>
    <font>
      <sz val="9"/>
      <color rgb="FF9CA3AF"/>
      <name val="Arial"/>
      <charset val="1"/>
    </font>
    <font>
      <sz val="9"/>
      <color rgb="FF4B5563"/>
      <name val="Arial"/>
      <charset val="1"/>
    </font>
    <font>
      <b/>
      <u/>
      <sz val="10"/>
      <color rgb="FF0B5FA5"/>
      <name val="Arial"/>
      <charset val="1"/>
    </font>
    <font>
      <sz val="9"/>
      <color rgb="FF374151"/>
      <name val="Arial"/>
      <charset val="1"/>
    </font>
    <font>
      <sz val="9"/>
      <name val="Arial"/>
      <charset val="1"/>
    </font>
    <font>
      <b/>
      <sz val="10"/>
      <name val="Arial"/>
      <charset val="1"/>
    </font>
    <font>
      <b/>
      <sz val="8"/>
      <color rgb="FF1F2937"/>
      <name val="Arial"/>
      <charset val="1"/>
    </font>
    <font>
      <sz val="8"/>
      <color rgb="FF9CA3AF"/>
      <name val="Arial"/>
      <charset val="1"/>
    </font>
    <font>
      <sz val="10"/>
      <name val="Arial"/>
      <family val="2"/>
    </font>
    <font>
      <b/>
      <sz val="11"/>
      <name val="Arial"/>
      <charset val="1"/>
    </font>
    <font>
      <b/>
      <sz val="9"/>
      <color rgb="FF1F2937"/>
      <name val="Arial"/>
      <charset val="1"/>
    </font>
    <font>
      <b/>
      <sz val="10"/>
      <color rgb="FF0000FF"/>
      <name val="Arial"/>
      <charset val="1"/>
    </font>
    <font>
      <sz val="10"/>
      <color rgb="FF0000FF"/>
      <name val="Arial"/>
      <charset val="1"/>
    </font>
    <font>
      <sz val="8"/>
      <color rgb="FF6B7280"/>
      <name val="Arial"/>
      <charset val="1"/>
    </font>
    <font>
      <sz val="10"/>
      <name val="Arial"/>
      <charset val="1"/>
    </font>
    <font>
      <u/>
      <sz val="11"/>
      <color theme="10"/>
      <name val="Calibri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rgb="FF1F2937"/>
        <bgColor rgb="FF374151"/>
      </patternFill>
    </fill>
    <fill>
      <patternFill patternType="solid">
        <fgColor rgb="FFE2F4E9"/>
        <bgColor rgb="FFE2F1FB"/>
      </patternFill>
    </fill>
    <fill>
      <patternFill patternType="solid">
        <fgColor rgb="FFFDF0DC"/>
        <bgColor rgb="FFF3F4F6"/>
      </patternFill>
    </fill>
    <fill>
      <patternFill patternType="solid">
        <fgColor rgb="FFE2F1FB"/>
        <bgColor rgb="FFE2F4E9"/>
      </patternFill>
    </fill>
    <fill>
      <patternFill patternType="solid">
        <fgColor rgb="FFF3F4F6"/>
        <bgColor rgb="FFE2F1FB"/>
      </patternFill>
    </fill>
    <fill>
      <patternFill patternType="solid">
        <fgColor rgb="FFFFFF00"/>
        <bgColor rgb="FFFFFF00"/>
      </patternFill>
    </fill>
    <fill>
      <patternFill patternType="solid">
        <fgColor rgb="FFFFFDE7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E5E7EB"/>
      </bottom>
      <diagonal/>
    </border>
  </borders>
  <cellStyleXfs count="2">
    <xf numFmtId="0" fontId="0" fillId="0" borderId="0"/>
    <xf numFmtId="0" fontId="19" fillId="0" borderId="0" applyNumberFormat="0" applyFill="0" applyBorder="0" applyAlignment="0" applyProtection="0"/>
  </cellStyleXfs>
  <cellXfs count="4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4" fillId="3" borderId="1" xfId="0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 vertical="top" wrapText="1"/>
    </xf>
    <xf numFmtId="0" fontId="8" fillId="3" borderId="1" xfId="0" applyFont="1" applyFill="1" applyBorder="1" applyAlignment="1">
      <alignment horizontal="center" vertical="top"/>
    </xf>
    <xf numFmtId="4" fontId="9" fillId="3" borderId="1" xfId="0" applyNumberFormat="1" applyFont="1" applyFill="1" applyBorder="1" applyAlignment="1">
      <alignment horizontal="left" vertical="top"/>
    </xf>
    <xf numFmtId="0" fontId="10" fillId="3" borderId="1" xfId="0" applyFont="1" applyFill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top"/>
    </xf>
    <xf numFmtId="4" fontId="9" fillId="0" borderId="1" xfId="0" applyNumberFormat="1" applyFont="1" applyBorder="1" applyAlignment="1">
      <alignment horizontal="left" vertical="top"/>
    </xf>
    <xf numFmtId="0" fontId="10" fillId="0" borderId="1" xfId="0" applyFont="1" applyBorder="1" applyAlignment="1">
      <alignment horizontal="center" vertical="top"/>
    </xf>
    <xf numFmtId="0" fontId="11" fillId="0" borderId="1" xfId="0" applyFont="1" applyBorder="1" applyAlignment="1">
      <alignment horizontal="left" vertical="top"/>
    </xf>
    <xf numFmtId="0" fontId="4" fillId="4" borderId="1" xfId="0" applyFont="1" applyFill="1" applyBorder="1" applyAlignment="1">
      <alignment horizontal="center" vertical="top"/>
    </xf>
    <xf numFmtId="0" fontId="6" fillId="4" borderId="1" xfId="0" applyFont="1" applyFill="1" applyBorder="1" applyAlignment="1">
      <alignment horizontal="left" vertical="top"/>
    </xf>
    <xf numFmtId="0" fontId="7" fillId="4" borderId="1" xfId="0" applyFont="1" applyFill="1" applyBorder="1" applyAlignment="1">
      <alignment horizontal="left" vertical="top" wrapText="1"/>
    </xf>
    <xf numFmtId="0" fontId="8" fillId="4" borderId="1" xfId="0" applyFont="1" applyFill="1" applyBorder="1" applyAlignment="1">
      <alignment horizontal="center" vertical="top"/>
    </xf>
    <xf numFmtId="4" fontId="9" fillId="4" borderId="1" xfId="0" applyNumberFormat="1" applyFont="1" applyFill="1" applyBorder="1" applyAlignment="1">
      <alignment horizontal="left" vertical="top"/>
    </xf>
    <xf numFmtId="0" fontId="10" fillId="4" borderId="1" xfId="0" applyFont="1" applyFill="1" applyBorder="1" applyAlignment="1">
      <alignment horizontal="center" vertical="top"/>
    </xf>
    <xf numFmtId="0" fontId="4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horizontal="left" vertical="top"/>
    </xf>
    <xf numFmtId="0" fontId="7" fillId="5" borderId="1" xfId="0" applyFont="1" applyFill="1" applyBorder="1" applyAlignment="1">
      <alignment horizontal="left" vertical="top" wrapText="1"/>
    </xf>
    <xf numFmtId="0" fontId="8" fillId="5" borderId="1" xfId="0" applyFont="1" applyFill="1" applyBorder="1" applyAlignment="1">
      <alignment horizontal="center" vertical="top"/>
    </xf>
    <xf numFmtId="4" fontId="9" fillId="5" borderId="1" xfId="0" applyNumberFormat="1" applyFont="1" applyFill="1" applyBorder="1" applyAlignment="1">
      <alignment horizontal="left" vertical="top"/>
    </xf>
    <xf numFmtId="0" fontId="10" fillId="5" borderId="1" xfId="0" applyFont="1" applyFill="1" applyBorder="1" applyAlignment="1">
      <alignment horizontal="center" vertical="top"/>
    </xf>
    <xf numFmtId="0" fontId="14" fillId="0" borderId="0" xfId="0" applyFont="1"/>
    <xf numFmtId="0" fontId="5" fillId="0" borderId="0" xfId="0" applyFont="1"/>
    <xf numFmtId="0" fontId="9" fillId="0" borderId="0" xfId="0" applyFont="1"/>
    <xf numFmtId="9" fontId="15" fillId="7" borderId="0" xfId="0" applyNumberFormat="1" applyFont="1" applyFill="1"/>
    <xf numFmtId="0" fontId="16" fillId="8" borderId="1" xfId="0" applyFont="1" applyFill="1" applyBorder="1" applyAlignment="1">
      <alignment vertical="center"/>
    </xf>
    <xf numFmtId="0" fontId="17" fillId="0" borderId="1" xfId="0" applyFont="1" applyBorder="1" applyAlignment="1">
      <alignment vertical="center" wrapText="1"/>
    </xf>
    <xf numFmtId="4" fontId="18" fillId="0" borderId="1" xfId="0" applyNumberFormat="1" applyFont="1" applyBorder="1" applyAlignment="1">
      <alignment vertical="center"/>
    </xf>
    <xf numFmtId="3" fontId="16" fillId="8" borderId="1" xfId="0" applyNumberFormat="1" applyFont="1" applyFill="1" applyBorder="1" applyAlignment="1">
      <alignment vertical="center"/>
    </xf>
    <xf numFmtId="9" fontId="16" fillId="8" borderId="1" xfId="0" applyNumberFormat="1" applyFont="1" applyFill="1" applyBorder="1" applyAlignment="1">
      <alignment vertical="center"/>
    </xf>
    <xf numFmtId="0" fontId="13" fillId="0" borderId="0" xfId="0" applyFont="1" applyAlignment="1">
      <alignment horizontal="right"/>
    </xf>
    <xf numFmtId="4" fontId="13" fillId="6" borderId="0" xfId="0" applyNumberFormat="1" applyFont="1" applyFill="1"/>
    <xf numFmtId="0" fontId="19" fillId="3" borderId="1" xfId="1" applyFill="1" applyBorder="1" applyAlignment="1">
      <alignment horizontal="left" vertical="top"/>
    </xf>
    <xf numFmtId="0" fontId="19" fillId="0" borderId="1" xfId="1" applyBorder="1" applyAlignment="1">
      <alignment horizontal="left" vertical="top"/>
    </xf>
    <xf numFmtId="0" fontId="19" fillId="5" borderId="1" xfId="1" applyFill="1" applyBorder="1" applyAlignment="1">
      <alignment horizontal="left" vertical="top"/>
    </xf>
    <xf numFmtId="0" fontId="19" fillId="4" borderId="1" xfId="1" applyFill="1" applyBorder="1" applyAlignment="1">
      <alignment horizontal="left" vertical="top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8102E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DE7"/>
      <rgbColor rgb="FFE2F1FB"/>
      <rgbColor rgb="FF660066"/>
      <rgbColor rgb="FFFF8080"/>
      <rgbColor rgb="FF0B5FA5"/>
      <rgbColor rgb="FFF3F4F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2F4E9"/>
      <rgbColor rgb="FFE5E7EB"/>
      <rgbColor rgb="FFFDF0D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CA3AF"/>
      <rgbColor rgb="FF003366"/>
      <rgbColor rgb="FF339966"/>
      <rgbColor rgb="FF003300"/>
      <rgbColor rgb="FF4B5563"/>
      <rgbColor rgb="FF993300"/>
      <rgbColor rgb="FF993366"/>
      <rgbColor rgb="FF374151"/>
      <rgbColor rgb="FF1F2937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5</xdr:col>
      <xdr:colOff>371160</xdr:colOff>
      <xdr:row>1</xdr:row>
      <xdr:rowOff>104400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008720" y="0"/>
          <a:ext cx="1428480" cy="3805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ropam.com.pl/wsparcie/psr-eco-2012/" TargetMode="External"/><Relationship Id="rId299" Type="http://schemas.openxmlformats.org/officeDocument/2006/relationships/hyperlink" Target="https://ropam.com.pl/wsparcie/rg25-230v-2p/" TargetMode="External"/><Relationship Id="rId303" Type="http://schemas.openxmlformats.org/officeDocument/2006/relationships/hyperlink" Target="https://ropam.com.pl/wsparcie/?s=VALVE-G1/2-IMPULSE" TargetMode="External"/><Relationship Id="rId21" Type="http://schemas.openxmlformats.org/officeDocument/2006/relationships/hyperlink" Target="https://ropam.com.pl/wsparcie/neolte-ip-64-ps/" TargetMode="External"/><Relationship Id="rId42" Type="http://schemas.openxmlformats.org/officeDocument/2006/relationships/hyperlink" Target="https://ropam.com.pl/wsparcie/multilte-rf-d4m/" TargetMode="External"/><Relationship Id="rId63" Type="http://schemas.openxmlformats.org/officeDocument/2006/relationships/hyperlink" Target="https://ropam.com.pl/wsparcie/tx4-ari-w/" TargetMode="External"/><Relationship Id="rId84" Type="http://schemas.openxmlformats.org/officeDocument/2006/relationships/hyperlink" Target="https://ropam.com.pl/wsparcie/srol-s/" TargetMode="External"/><Relationship Id="rId138" Type="http://schemas.openxmlformats.org/officeDocument/2006/relationships/hyperlink" Target="https://ropam.com.pl/wsparcie/rm5-12v-1p/" TargetMode="External"/><Relationship Id="rId159" Type="http://schemas.openxmlformats.org/officeDocument/2006/relationships/hyperlink" Target="https://ropam.com.pl/wsparcie/neo-ip-ps-d9m/" TargetMode="External"/><Relationship Id="rId170" Type="http://schemas.openxmlformats.org/officeDocument/2006/relationships/hyperlink" Target="https://ropam.com.pl/wsparcie/neolte-ip-ps-d9m/" TargetMode="External"/><Relationship Id="rId191" Type="http://schemas.openxmlformats.org/officeDocument/2006/relationships/hyperlink" Target="https://ropam.com.pl/wsparcie/basiclte-ps/" TargetMode="External"/><Relationship Id="rId205" Type="http://schemas.openxmlformats.org/officeDocument/2006/relationships/hyperlink" Target="https://ropam.com.pl/wsparcie/basic4g-ropambasic/" TargetMode="External"/><Relationship Id="rId226" Type="http://schemas.openxmlformats.org/officeDocument/2006/relationships/hyperlink" Target="https://ropam.com.pl/wsparcie/tr-4h/" TargetMode="External"/><Relationship Id="rId247" Type="http://schemas.openxmlformats.org/officeDocument/2006/relationships/hyperlink" Target="https://ropam.com.pl/wsparcie/rht-rn/" TargetMode="External"/><Relationship Id="rId107" Type="http://schemas.openxmlformats.org/officeDocument/2006/relationships/hyperlink" Target="https://ropam.com.pl/wsparcie/at-gsm-tag/" TargetMode="External"/><Relationship Id="rId268" Type="http://schemas.openxmlformats.org/officeDocument/2006/relationships/hyperlink" Target="https://ropam.com.pl/wsparcie/at-smaf-fmef/" TargetMode="External"/><Relationship Id="rId289" Type="http://schemas.openxmlformats.org/officeDocument/2006/relationships/hyperlink" Target="https://ropam.com.pl/wsparcie/bp-7ah/" TargetMode="External"/><Relationship Id="rId11" Type="http://schemas.openxmlformats.org/officeDocument/2006/relationships/hyperlink" Target="https://ropam.com.pl/wsparcie/neo-ip-64-ps-d12m/" TargetMode="External"/><Relationship Id="rId32" Type="http://schemas.openxmlformats.org/officeDocument/2006/relationships/hyperlink" Target="https://ropam.com.pl/wsparcie/mft-1/" TargetMode="External"/><Relationship Id="rId53" Type="http://schemas.openxmlformats.org/officeDocument/2006/relationships/hyperlink" Target="https://ropam.com.pl/wsparcie/basic4g-ropambasic/" TargetMode="External"/><Relationship Id="rId74" Type="http://schemas.openxmlformats.org/officeDocument/2006/relationships/hyperlink" Target="https://ropam.com.pl/wsparcie/tr-4h/" TargetMode="External"/><Relationship Id="rId128" Type="http://schemas.openxmlformats.org/officeDocument/2006/relationships/hyperlink" Target="https://ropam.com.pl/wsparcie/o-rhs/" TargetMode="External"/><Relationship Id="rId149" Type="http://schemas.openxmlformats.org/officeDocument/2006/relationships/hyperlink" Target="https://ropam.com.pl/wsparcie/?s=VALVE-G1/2-IMPULSE" TargetMode="External"/><Relationship Id="rId5" Type="http://schemas.openxmlformats.org/officeDocument/2006/relationships/hyperlink" Target="https://ropam.com.pl/wsparcie/neo-ip-ps/" TargetMode="External"/><Relationship Id="rId95" Type="http://schemas.openxmlformats.org/officeDocument/2006/relationships/hyperlink" Target="https://ropam.com.pl/wsparcie/rht-rn/" TargetMode="External"/><Relationship Id="rId160" Type="http://schemas.openxmlformats.org/officeDocument/2006/relationships/hyperlink" Target="https://ropam.com.pl/wsparcie/neo-ip-64-set/" TargetMode="External"/><Relationship Id="rId181" Type="http://schemas.openxmlformats.org/officeDocument/2006/relationships/hyperlink" Target="https://ropam.com.pl/wsparcie/tpr-4b-p/" TargetMode="External"/><Relationship Id="rId216" Type="http://schemas.openxmlformats.org/officeDocument/2006/relationships/hyperlink" Target="https://ropam.com.pl/wsparcie/io-ari/" TargetMode="External"/><Relationship Id="rId237" Type="http://schemas.openxmlformats.org/officeDocument/2006/relationships/hyperlink" Target="https://ropam.com.pl/wsparcie/exp-srol8-rn/" TargetMode="External"/><Relationship Id="rId258" Type="http://schemas.openxmlformats.org/officeDocument/2006/relationships/hyperlink" Target="https://ropam.com.pl/wsparcie/at-gsm-log-ec/" TargetMode="External"/><Relationship Id="rId279" Type="http://schemas.openxmlformats.org/officeDocument/2006/relationships/hyperlink" Target="https://ropam.com.pl/wsparcie/?s=SH-4m" TargetMode="External"/><Relationship Id="rId22" Type="http://schemas.openxmlformats.org/officeDocument/2006/relationships/hyperlink" Target="https://ropam.com.pl/wsparcie/neolte-ip-64-ps-d12m/" TargetMode="External"/><Relationship Id="rId43" Type="http://schemas.openxmlformats.org/officeDocument/2006/relationships/hyperlink" Target="https://ropam.com.pl/wsparcie/multilte-rf-ps/" TargetMode="External"/><Relationship Id="rId64" Type="http://schemas.openxmlformats.org/officeDocument/2006/relationships/hyperlink" Target="https://ropam.com.pl/wsparcie/io-ari/" TargetMode="External"/><Relationship Id="rId118" Type="http://schemas.openxmlformats.org/officeDocument/2006/relationships/hyperlink" Target="https://ropam.com.pl/wsparcie/psr-eco-5012-rs/" TargetMode="External"/><Relationship Id="rId139" Type="http://schemas.openxmlformats.org/officeDocument/2006/relationships/hyperlink" Target="https://ropam.com.pl/wsparcie/rm5-12v-4p/" TargetMode="External"/><Relationship Id="rId290" Type="http://schemas.openxmlformats.org/officeDocument/2006/relationships/hyperlink" Target="https://ropam.com.pl/wsparcie/bp-18ah/" TargetMode="External"/><Relationship Id="rId304" Type="http://schemas.openxmlformats.org/officeDocument/2006/relationships/hyperlink" Target="https://ropam.com.pl/wsparcie/?s=VALVE-G3/4-IMPULSE" TargetMode="External"/><Relationship Id="rId85" Type="http://schemas.openxmlformats.org/officeDocument/2006/relationships/hyperlink" Target="https://ropam.com.pl/wsparcie/exp-srol8-rn/" TargetMode="External"/><Relationship Id="rId150" Type="http://schemas.openxmlformats.org/officeDocument/2006/relationships/hyperlink" Target="https://ropam.com.pl/wsparcie/?s=VALVE-G3/4-IMPULSE" TargetMode="External"/><Relationship Id="rId171" Type="http://schemas.openxmlformats.org/officeDocument/2006/relationships/hyperlink" Target="https://ropam.com.pl/wsparcie/neolte-ip-64-set/" TargetMode="External"/><Relationship Id="rId192" Type="http://schemas.openxmlformats.org/officeDocument/2006/relationships/hyperlink" Target="https://ropam.com.pl/wsparcie/basiclte-ps-d4m/" TargetMode="External"/><Relationship Id="rId206" Type="http://schemas.openxmlformats.org/officeDocument/2006/relationships/hyperlink" Target="https://ropam.com.pl/wsparcie/lcd-hmi-d4m/" TargetMode="External"/><Relationship Id="rId227" Type="http://schemas.openxmlformats.org/officeDocument/2006/relationships/hyperlink" Target="https://ropam.com.pl/wsparcie/tr-4h-id/" TargetMode="External"/><Relationship Id="rId248" Type="http://schemas.openxmlformats.org/officeDocument/2006/relationships/hyperlink" Target="https://ropam.com.pl/wsparcie/rht-h-rn/" TargetMode="External"/><Relationship Id="rId269" Type="http://schemas.openxmlformats.org/officeDocument/2006/relationships/hyperlink" Target="https://ropam.com.pl/wsparcie/psr-eco-2012/" TargetMode="External"/><Relationship Id="rId12" Type="http://schemas.openxmlformats.org/officeDocument/2006/relationships/hyperlink" Target="https://ropam.com.pl/wsparcie/neolte-ip-ps-set/" TargetMode="External"/><Relationship Id="rId33" Type="http://schemas.openxmlformats.org/officeDocument/2006/relationships/hyperlink" Target="https://ropam.com.pl/wsparcie/?s=MFC-1" TargetMode="External"/><Relationship Id="rId108" Type="http://schemas.openxmlformats.org/officeDocument/2006/relationships/hyperlink" Target="https://ropam.com.pl/wsparcie/at-gsm-wall/" TargetMode="External"/><Relationship Id="rId129" Type="http://schemas.openxmlformats.org/officeDocument/2006/relationships/hyperlink" Target="https://ropam.com.pl/wsparcie/o-rbox/" TargetMode="External"/><Relationship Id="rId280" Type="http://schemas.openxmlformats.org/officeDocument/2006/relationships/hyperlink" Target="https://ropam.com.pl/wsparcie/o-r4d/" TargetMode="External"/><Relationship Id="rId54" Type="http://schemas.openxmlformats.org/officeDocument/2006/relationships/hyperlink" Target="https://ropam.com.pl/wsparcie/lcd-hmi-d4m/" TargetMode="External"/><Relationship Id="rId75" Type="http://schemas.openxmlformats.org/officeDocument/2006/relationships/hyperlink" Target="https://ropam.com.pl/wsparcie/tr-4h-id/" TargetMode="External"/><Relationship Id="rId96" Type="http://schemas.openxmlformats.org/officeDocument/2006/relationships/hyperlink" Target="https://ropam.com.pl/wsparcie/rht-h-rn/" TargetMode="External"/><Relationship Id="rId140" Type="http://schemas.openxmlformats.org/officeDocument/2006/relationships/hyperlink" Target="https://ropam.com.pl/wsparcie/rm5-24v-4p/" TargetMode="External"/><Relationship Id="rId161" Type="http://schemas.openxmlformats.org/officeDocument/2006/relationships/hyperlink" Target="https://ropam.com.pl/wsparcie/neo-ip-64/" TargetMode="External"/><Relationship Id="rId182" Type="http://schemas.openxmlformats.org/officeDocument/2006/relationships/hyperlink" Target="https://ropam.com.pl/wsparcie/tk-4w/" TargetMode="External"/><Relationship Id="rId217" Type="http://schemas.openxmlformats.org/officeDocument/2006/relationships/hyperlink" Target="https://ropam.com.pl/wsparcie/rht-ari/" TargetMode="External"/><Relationship Id="rId6" Type="http://schemas.openxmlformats.org/officeDocument/2006/relationships/hyperlink" Target="https://ropam.com.pl/wsparcie/neo-ip-ps-d9m/" TargetMode="External"/><Relationship Id="rId238" Type="http://schemas.openxmlformats.org/officeDocument/2006/relationships/hyperlink" Target="https://ropam.com.pl/wsparcie/exp-light16-rn/" TargetMode="External"/><Relationship Id="rId259" Type="http://schemas.openxmlformats.org/officeDocument/2006/relationships/hyperlink" Target="https://ropam.com.pl/wsparcie/at-gsm-tag/" TargetMode="External"/><Relationship Id="rId23" Type="http://schemas.openxmlformats.org/officeDocument/2006/relationships/hyperlink" Target="https://ropam.com.pl/wsparcie/explan/" TargetMode="External"/><Relationship Id="rId119" Type="http://schemas.openxmlformats.org/officeDocument/2006/relationships/hyperlink" Target="https://ropam.com.pl/wsparcie/psr-eco-5012-rn/" TargetMode="External"/><Relationship Id="rId270" Type="http://schemas.openxmlformats.org/officeDocument/2006/relationships/hyperlink" Target="https://ropam.com.pl/wsparcie/psr-eco-5012-rs/" TargetMode="External"/><Relationship Id="rId291" Type="http://schemas.openxmlformats.org/officeDocument/2006/relationships/hyperlink" Target="https://ropam.com.pl/wsparcie/am-22ah/" TargetMode="External"/><Relationship Id="rId305" Type="http://schemas.openxmlformats.org/officeDocument/2006/relationships/hyperlink" Target="https://ropam.com.pl/wsparcie/?s=VALVE-G1-IMPULSE" TargetMode="External"/><Relationship Id="rId44" Type="http://schemas.openxmlformats.org/officeDocument/2006/relationships/hyperlink" Target="https://ropam.com.pl/wsparcie/multilte-rf-ps-d4m/" TargetMode="External"/><Relationship Id="rId65" Type="http://schemas.openxmlformats.org/officeDocument/2006/relationships/hyperlink" Target="https://ropam.com.pl/wsparcie/rht-ari/" TargetMode="External"/><Relationship Id="rId86" Type="http://schemas.openxmlformats.org/officeDocument/2006/relationships/hyperlink" Target="https://ropam.com.pl/wsparcie/exp-light16-rn/" TargetMode="External"/><Relationship Id="rId130" Type="http://schemas.openxmlformats.org/officeDocument/2006/relationships/hyperlink" Target="https://ropam.com.pl/wsparcie/o-r2d12/" TargetMode="External"/><Relationship Id="rId151" Type="http://schemas.openxmlformats.org/officeDocument/2006/relationships/hyperlink" Target="https://ropam.com.pl/wsparcie/?s=VALVE-G1-IMPULSE" TargetMode="External"/><Relationship Id="rId172" Type="http://schemas.openxmlformats.org/officeDocument/2006/relationships/hyperlink" Target="https://ropam.com.pl/wsparcie/neolte-ip-64/" TargetMode="External"/><Relationship Id="rId193" Type="http://schemas.openxmlformats.org/officeDocument/2006/relationships/hyperlink" Target="https://ropam.com.pl/wsparcie/basiclte-box/" TargetMode="External"/><Relationship Id="rId207" Type="http://schemas.openxmlformats.org/officeDocument/2006/relationships/hyperlink" Target="https://ropam.com.pl/wsparcie/exp-rf/" TargetMode="External"/><Relationship Id="rId228" Type="http://schemas.openxmlformats.org/officeDocument/2006/relationships/hyperlink" Target="https://ropam.com.pl/wsparcie/exp-rf/" TargetMode="External"/><Relationship Id="rId249" Type="http://schemas.openxmlformats.org/officeDocument/2006/relationships/hyperlink" Target="https://ropam.com.pl/wsparcie/usb-usbmicro/" TargetMode="External"/><Relationship Id="rId13" Type="http://schemas.openxmlformats.org/officeDocument/2006/relationships/hyperlink" Target="https://ropam.com.pl/wsparcie/neolte-ip-set/" TargetMode="External"/><Relationship Id="rId109" Type="http://schemas.openxmlformats.org/officeDocument/2006/relationships/hyperlink" Target="https://ropam.com.pl/wsparcie/at-gsm-wall20/" TargetMode="External"/><Relationship Id="rId260" Type="http://schemas.openxmlformats.org/officeDocument/2006/relationships/hyperlink" Target="https://ropam.com.pl/wsparcie/at-gsm-wall/" TargetMode="External"/><Relationship Id="rId281" Type="http://schemas.openxmlformats.org/officeDocument/2006/relationships/hyperlink" Target="https://ropam.com.pl/wsparcie/o-rhd/" TargetMode="External"/><Relationship Id="rId34" Type="http://schemas.openxmlformats.org/officeDocument/2006/relationships/hyperlink" Target="https://ropam.com.pl/wsparcie/basiclte-ps-set/" TargetMode="External"/><Relationship Id="rId55" Type="http://schemas.openxmlformats.org/officeDocument/2006/relationships/hyperlink" Target="https://ropam.com.pl/wsparcie/exp-rf/" TargetMode="External"/><Relationship Id="rId76" Type="http://schemas.openxmlformats.org/officeDocument/2006/relationships/hyperlink" Target="https://ropam.com.pl/wsparcie/exp-rf/" TargetMode="External"/><Relationship Id="rId97" Type="http://schemas.openxmlformats.org/officeDocument/2006/relationships/hyperlink" Target="https://ropam.com.pl/wsparcie/usb-usbmicro/" TargetMode="External"/><Relationship Id="rId120" Type="http://schemas.openxmlformats.org/officeDocument/2006/relationships/hyperlink" Target="https://ropam.com.pl/wsparcie/ps-3012/" TargetMode="External"/><Relationship Id="rId141" Type="http://schemas.openxmlformats.org/officeDocument/2006/relationships/hyperlink" Target="https://ropam.com.pl/wsparcie/rm85-12v-1p/" TargetMode="External"/><Relationship Id="rId7" Type="http://schemas.openxmlformats.org/officeDocument/2006/relationships/hyperlink" Target="https://ropam.com.pl/wsparcie/neo-ip-64-set/" TargetMode="External"/><Relationship Id="rId162" Type="http://schemas.openxmlformats.org/officeDocument/2006/relationships/hyperlink" Target="https://ropam.com.pl/wsparcie/neo-ip-64-d12m/" TargetMode="External"/><Relationship Id="rId183" Type="http://schemas.openxmlformats.org/officeDocument/2006/relationships/hyperlink" Target="https://ropam.com.pl/wsparcie/tk-4b/" TargetMode="External"/><Relationship Id="rId218" Type="http://schemas.openxmlformats.org/officeDocument/2006/relationships/hyperlink" Target="https://ropam.com.pl/wsparcie/io-230v-ari/" TargetMode="External"/><Relationship Id="rId239" Type="http://schemas.openxmlformats.org/officeDocument/2006/relationships/hyperlink" Target="https://ropam.com.pl/wsparcie/exp-zigbee-rn/" TargetMode="External"/><Relationship Id="rId250" Type="http://schemas.openxmlformats.org/officeDocument/2006/relationships/hyperlink" Target="https://ropam.com.pl/wsparcie/usb-mgsm/" TargetMode="External"/><Relationship Id="rId271" Type="http://schemas.openxmlformats.org/officeDocument/2006/relationships/hyperlink" Target="https://ropam.com.pl/wsparcie/psr-eco-5012-rn/" TargetMode="External"/><Relationship Id="rId292" Type="http://schemas.openxmlformats.org/officeDocument/2006/relationships/hyperlink" Target="https://ropam.com.pl/wsparcie/rm5-12v-1p/" TargetMode="External"/><Relationship Id="rId306" Type="http://schemas.openxmlformats.org/officeDocument/2006/relationships/drawing" Target="../drawings/drawing1.xml"/><Relationship Id="rId24" Type="http://schemas.openxmlformats.org/officeDocument/2006/relationships/hyperlink" Target="https://ropam.com.pl/wsparcie/exp-lte/" TargetMode="External"/><Relationship Id="rId40" Type="http://schemas.openxmlformats.org/officeDocument/2006/relationships/hyperlink" Target="https://ropam.com.pl/wsparcie/basiclte-box/" TargetMode="External"/><Relationship Id="rId45" Type="http://schemas.openxmlformats.org/officeDocument/2006/relationships/hyperlink" Target="https://ropam.com.pl/wsparcie/multilte-rf-seth/" TargetMode="External"/><Relationship Id="rId66" Type="http://schemas.openxmlformats.org/officeDocument/2006/relationships/hyperlink" Target="https://ropam.com.pl/wsparcie/io-230v-ari/" TargetMode="External"/><Relationship Id="rId87" Type="http://schemas.openxmlformats.org/officeDocument/2006/relationships/hyperlink" Target="https://ropam.com.pl/wsparcie/exp-zigbee-rn/" TargetMode="External"/><Relationship Id="rId110" Type="http://schemas.openxmlformats.org/officeDocument/2006/relationships/hyperlink" Target="https://ropam.com.pl/wsparcie/at-gsm-ext3/" TargetMode="External"/><Relationship Id="rId115" Type="http://schemas.openxmlformats.org/officeDocument/2006/relationships/hyperlink" Target="https://ropam.com.pl/wsparcie/kon-u-fl-smaf-150/" TargetMode="External"/><Relationship Id="rId131" Type="http://schemas.openxmlformats.org/officeDocument/2006/relationships/hyperlink" Target="https://ropam.com.pl/wsparcie/o-r3d12/" TargetMode="External"/><Relationship Id="rId136" Type="http://schemas.openxmlformats.org/officeDocument/2006/relationships/hyperlink" Target="https://ropam.com.pl/wsparcie/bp-18ah/" TargetMode="External"/><Relationship Id="rId157" Type="http://schemas.openxmlformats.org/officeDocument/2006/relationships/hyperlink" Target="https://ropam.com.pl/wsparcie/neo-ip-d9m/" TargetMode="External"/><Relationship Id="rId178" Type="http://schemas.openxmlformats.org/officeDocument/2006/relationships/hyperlink" Target="https://ropam.com.pl/wsparcie/tpr-7w/" TargetMode="External"/><Relationship Id="rId301" Type="http://schemas.openxmlformats.org/officeDocument/2006/relationships/hyperlink" Target="https://ropam.com.pl/wsparcie/pmt/" TargetMode="External"/><Relationship Id="rId61" Type="http://schemas.openxmlformats.org/officeDocument/2006/relationships/hyperlink" Target="https://ropam.com.pl/wsparcie/tx4-ari-bch/" TargetMode="External"/><Relationship Id="rId82" Type="http://schemas.openxmlformats.org/officeDocument/2006/relationships/hyperlink" Target="https://ropam.com.pl/wsparcie/exp-o8t-rn-d4m/" TargetMode="External"/><Relationship Id="rId152" Type="http://schemas.openxmlformats.org/officeDocument/2006/relationships/hyperlink" Target="https://ropam.com.pl/wsparcie/?s=SH-4m" TargetMode="External"/><Relationship Id="rId173" Type="http://schemas.openxmlformats.org/officeDocument/2006/relationships/hyperlink" Target="https://ropam.com.pl/wsparcie/neolte-ip-64-d12m/" TargetMode="External"/><Relationship Id="rId194" Type="http://schemas.openxmlformats.org/officeDocument/2006/relationships/hyperlink" Target="https://ropam.com.pl/wsparcie/multilte-rf/" TargetMode="External"/><Relationship Id="rId199" Type="http://schemas.openxmlformats.org/officeDocument/2006/relationships/hyperlink" Target="https://ropam.com.pl/wsparcie/basic4g-ps-set/" TargetMode="External"/><Relationship Id="rId203" Type="http://schemas.openxmlformats.org/officeDocument/2006/relationships/hyperlink" Target="https://ropam.com.pl/wsparcie/basic4g-ps/" TargetMode="External"/><Relationship Id="rId208" Type="http://schemas.openxmlformats.org/officeDocument/2006/relationships/hyperlink" Target="https://ropam.com.pl/wsparcie/apm-ari/" TargetMode="External"/><Relationship Id="rId229" Type="http://schemas.openxmlformats.org/officeDocument/2006/relationships/hyperlink" Target="https://ropam.com.pl/wsparcie/exp-i8/" TargetMode="External"/><Relationship Id="rId19" Type="http://schemas.openxmlformats.org/officeDocument/2006/relationships/hyperlink" Target="https://ropam.com.pl/wsparcie/neolte-ip-64/" TargetMode="External"/><Relationship Id="rId224" Type="http://schemas.openxmlformats.org/officeDocument/2006/relationships/hyperlink" Target="https://ropam.com.pl/wsparcie/rf-4c-2k/" TargetMode="External"/><Relationship Id="rId240" Type="http://schemas.openxmlformats.org/officeDocument/2006/relationships/hyperlink" Target="https://ropam.com.pl/wsparcie/tsr-1/" TargetMode="External"/><Relationship Id="rId245" Type="http://schemas.openxmlformats.org/officeDocument/2006/relationships/hyperlink" Target="https://ropam.com.pl/wsparcie/rht-2/" TargetMode="External"/><Relationship Id="rId261" Type="http://schemas.openxmlformats.org/officeDocument/2006/relationships/hyperlink" Target="https://ropam.com.pl/wsparcie/at-gsm-wall20/" TargetMode="External"/><Relationship Id="rId266" Type="http://schemas.openxmlformats.org/officeDocument/2006/relationships/hyperlink" Target="https://ropam.com.pl/wsparcie/at-smam-20-smaf/" TargetMode="External"/><Relationship Id="rId287" Type="http://schemas.openxmlformats.org/officeDocument/2006/relationships/hyperlink" Target="https://ropam.com.pl/wsparcie/o-link/" TargetMode="External"/><Relationship Id="rId14" Type="http://schemas.openxmlformats.org/officeDocument/2006/relationships/hyperlink" Target="https://ropam.com.pl/wsparcie/neolte-ip/" TargetMode="External"/><Relationship Id="rId30" Type="http://schemas.openxmlformats.org/officeDocument/2006/relationships/hyperlink" Target="https://ropam.com.pl/wsparcie/tk-4b/" TargetMode="External"/><Relationship Id="rId35" Type="http://schemas.openxmlformats.org/officeDocument/2006/relationships/hyperlink" Target="https://ropam.com.pl/wsparcie/basiclte-set/" TargetMode="External"/><Relationship Id="rId56" Type="http://schemas.openxmlformats.org/officeDocument/2006/relationships/hyperlink" Target="https://ropam.com.pl/wsparcie/apm-ari/" TargetMode="External"/><Relationship Id="rId77" Type="http://schemas.openxmlformats.org/officeDocument/2006/relationships/hyperlink" Target="https://ropam.com.pl/wsparcie/exp-i8/" TargetMode="External"/><Relationship Id="rId100" Type="http://schemas.openxmlformats.org/officeDocument/2006/relationships/hyperlink" Target="https://ropam.com.pl/wsparcie/at-gsm-mini90/" TargetMode="External"/><Relationship Id="rId105" Type="http://schemas.openxmlformats.org/officeDocument/2006/relationships/hyperlink" Target="https://ropam.com.pl/wsparcie/at-gsm-log/" TargetMode="External"/><Relationship Id="rId126" Type="http://schemas.openxmlformats.org/officeDocument/2006/relationships/hyperlink" Target="https://ropam.com.pl/wsparcie/o-r4d/" TargetMode="External"/><Relationship Id="rId147" Type="http://schemas.openxmlformats.org/officeDocument/2006/relationships/hyperlink" Target="https://ropam.com.pl/wsparcie/pmt/" TargetMode="External"/><Relationship Id="rId168" Type="http://schemas.openxmlformats.org/officeDocument/2006/relationships/hyperlink" Target="https://ropam.com.pl/wsparcie/neolte-ip-d9m/" TargetMode="External"/><Relationship Id="rId282" Type="http://schemas.openxmlformats.org/officeDocument/2006/relationships/hyperlink" Target="https://ropam.com.pl/wsparcie/o-rhs/" TargetMode="External"/><Relationship Id="rId8" Type="http://schemas.openxmlformats.org/officeDocument/2006/relationships/hyperlink" Target="https://ropam.com.pl/wsparcie/neo-ip-64/" TargetMode="External"/><Relationship Id="rId51" Type="http://schemas.openxmlformats.org/officeDocument/2006/relationships/hyperlink" Target="https://ropam.com.pl/wsparcie/basic4g-ps-d4m/" TargetMode="External"/><Relationship Id="rId72" Type="http://schemas.openxmlformats.org/officeDocument/2006/relationships/hyperlink" Target="https://ropam.com.pl/wsparcie/rf-4c-2k/" TargetMode="External"/><Relationship Id="rId93" Type="http://schemas.openxmlformats.org/officeDocument/2006/relationships/hyperlink" Target="https://ropam.com.pl/wsparcie/rht-2/" TargetMode="External"/><Relationship Id="rId98" Type="http://schemas.openxmlformats.org/officeDocument/2006/relationships/hyperlink" Target="https://ropam.com.pl/wsparcie/usb-mgsm/" TargetMode="External"/><Relationship Id="rId121" Type="http://schemas.openxmlformats.org/officeDocument/2006/relationships/hyperlink" Target="https://ropam.com.pl/wsparcie/ps-3024/" TargetMode="External"/><Relationship Id="rId142" Type="http://schemas.openxmlformats.org/officeDocument/2006/relationships/hyperlink" Target="https://ropam.com.pl/wsparcie/rm85-led-12v/" TargetMode="External"/><Relationship Id="rId163" Type="http://schemas.openxmlformats.org/officeDocument/2006/relationships/hyperlink" Target="https://ropam.com.pl/wsparcie/neo-ip-64-ps/" TargetMode="External"/><Relationship Id="rId184" Type="http://schemas.openxmlformats.org/officeDocument/2006/relationships/hyperlink" Target="https://ropam.com.pl/wsparcie/exp-nfc-rn/" TargetMode="External"/><Relationship Id="rId189" Type="http://schemas.openxmlformats.org/officeDocument/2006/relationships/hyperlink" Target="https://ropam.com.pl/wsparcie/basiclte/" TargetMode="External"/><Relationship Id="rId219" Type="http://schemas.openxmlformats.org/officeDocument/2006/relationships/hyperlink" Target="https://ropam.com.pl/wsparcie/srol-ari/" TargetMode="External"/><Relationship Id="rId3" Type="http://schemas.openxmlformats.org/officeDocument/2006/relationships/hyperlink" Target="https://ropam.com.pl/wsparcie/neo-ip-produkt/" TargetMode="External"/><Relationship Id="rId214" Type="http://schemas.openxmlformats.org/officeDocument/2006/relationships/hyperlink" Target="https://ropam.com.pl/wsparcie/tx4-ari-b/" TargetMode="External"/><Relationship Id="rId230" Type="http://schemas.openxmlformats.org/officeDocument/2006/relationships/hyperlink" Target="https://ropam.com.pl/wsparcie/exp-i8-d2m/" TargetMode="External"/><Relationship Id="rId235" Type="http://schemas.openxmlformats.org/officeDocument/2006/relationships/hyperlink" Target="https://ropam.com.pl/wsparcie/exp-o8r-rn-d9m/" TargetMode="External"/><Relationship Id="rId251" Type="http://schemas.openxmlformats.org/officeDocument/2006/relationships/hyperlink" Target="https://ropam.com.pl/wsparcie/at-gsm-mod/" TargetMode="External"/><Relationship Id="rId256" Type="http://schemas.openxmlformats.org/officeDocument/2006/relationships/hyperlink" Target="https://ropam.com.pl/wsparcie/at-gsm-cap/" TargetMode="External"/><Relationship Id="rId277" Type="http://schemas.openxmlformats.org/officeDocument/2006/relationships/hyperlink" Target="https://ropam.com.pl/wsparcie/o-r3d/" TargetMode="External"/><Relationship Id="rId298" Type="http://schemas.openxmlformats.org/officeDocument/2006/relationships/hyperlink" Target="https://ropam.com.pl/wsparcie/rm85-230v-1p/" TargetMode="External"/><Relationship Id="rId25" Type="http://schemas.openxmlformats.org/officeDocument/2006/relationships/hyperlink" Target="https://ropam.com.pl/wsparcie/tpr-7w/" TargetMode="External"/><Relationship Id="rId46" Type="http://schemas.openxmlformats.org/officeDocument/2006/relationships/hyperlink" Target="https://ropam.com.pl/wsparcie/basic4g-ps-set/" TargetMode="External"/><Relationship Id="rId67" Type="http://schemas.openxmlformats.org/officeDocument/2006/relationships/hyperlink" Target="https://ropam.com.pl/wsparcie/srol-ari/" TargetMode="External"/><Relationship Id="rId116" Type="http://schemas.openxmlformats.org/officeDocument/2006/relationships/hyperlink" Target="https://ropam.com.pl/wsparcie/at-smaf-fmef/" TargetMode="External"/><Relationship Id="rId137" Type="http://schemas.openxmlformats.org/officeDocument/2006/relationships/hyperlink" Target="https://ropam.com.pl/wsparcie/am-22ah/" TargetMode="External"/><Relationship Id="rId158" Type="http://schemas.openxmlformats.org/officeDocument/2006/relationships/hyperlink" Target="https://ropam.com.pl/wsparcie/neo-ip-ps/" TargetMode="External"/><Relationship Id="rId272" Type="http://schemas.openxmlformats.org/officeDocument/2006/relationships/hyperlink" Target="https://ropam.com.pl/wsparcie/ps-3012/" TargetMode="External"/><Relationship Id="rId293" Type="http://schemas.openxmlformats.org/officeDocument/2006/relationships/hyperlink" Target="https://ropam.com.pl/wsparcie/rm5-12v-4p/" TargetMode="External"/><Relationship Id="rId302" Type="http://schemas.openxmlformats.org/officeDocument/2006/relationships/hyperlink" Target="https://ropam.com.pl/wsparcie/kab-12vdc-neogsm-ip/" TargetMode="External"/><Relationship Id="rId307" Type="http://schemas.openxmlformats.org/officeDocument/2006/relationships/vmlDrawing" Target="../drawings/vmlDrawing1.vml"/><Relationship Id="rId20" Type="http://schemas.openxmlformats.org/officeDocument/2006/relationships/hyperlink" Target="https://ropam.com.pl/wsparcie/neolte-ip-64-d12m/" TargetMode="External"/><Relationship Id="rId41" Type="http://schemas.openxmlformats.org/officeDocument/2006/relationships/hyperlink" Target="https://ropam.com.pl/wsparcie/multilte-rf/" TargetMode="External"/><Relationship Id="rId62" Type="http://schemas.openxmlformats.org/officeDocument/2006/relationships/hyperlink" Target="https://ropam.com.pl/wsparcie/tx4-ari-b/" TargetMode="External"/><Relationship Id="rId83" Type="http://schemas.openxmlformats.org/officeDocument/2006/relationships/hyperlink" Target="https://ropam.com.pl/wsparcie/exp-o8r-rn-d9m/" TargetMode="External"/><Relationship Id="rId88" Type="http://schemas.openxmlformats.org/officeDocument/2006/relationships/hyperlink" Target="https://ropam.com.pl/wsparcie/tsr-1/" TargetMode="External"/><Relationship Id="rId111" Type="http://schemas.openxmlformats.org/officeDocument/2006/relationships/hyperlink" Target="https://ropam.com.pl/wsparcie/at-gsm-ext5/" TargetMode="External"/><Relationship Id="rId132" Type="http://schemas.openxmlformats.org/officeDocument/2006/relationships/hyperlink" Target="https://ropam.com.pl/wsparcie/o-key/" TargetMode="External"/><Relationship Id="rId153" Type="http://schemas.openxmlformats.org/officeDocument/2006/relationships/hyperlink" Target="https://ropam.com.pl/wsparcie/?s=FLOAT-5m" TargetMode="External"/><Relationship Id="rId174" Type="http://schemas.openxmlformats.org/officeDocument/2006/relationships/hyperlink" Target="https://ropam.com.pl/wsparcie/neolte-ip-64-ps/" TargetMode="External"/><Relationship Id="rId179" Type="http://schemas.openxmlformats.org/officeDocument/2006/relationships/hyperlink" Target="https://ropam.com.pl/wsparcie/tpr-7b/" TargetMode="External"/><Relationship Id="rId195" Type="http://schemas.openxmlformats.org/officeDocument/2006/relationships/hyperlink" Target="https://ropam.com.pl/wsparcie/multilte-rf-d4m/" TargetMode="External"/><Relationship Id="rId209" Type="http://schemas.openxmlformats.org/officeDocument/2006/relationships/hyperlink" Target="https://ropam.com.pl/wsparcie/pir-ari/" TargetMode="External"/><Relationship Id="rId190" Type="http://schemas.openxmlformats.org/officeDocument/2006/relationships/hyperlink" Target="https://ropam.com.pl/wsparcie/basiclte-d4m/" TargetMode="External"/><Relationship Id="rId204" Type="http://schemas.openxmlformats.org/officeDocument/2006/relationships/hyperlink" Target="https://ropam.com.pl/wsparcie/basic4g-ps-d4m/" TargetMode="External"/><Relationship Id="rId220" Type="http://schemas.openxmlformats.org/officeDocument/2006/relationships/hyperlink" Target="https://ropam.com.pl/wsparcie/bat-er14505m/" TargetMode="External"/><Relationship Id="rId225" Type="http://schemas.openxmlformats.org/officeDocument/2006/relationships/hyperlink" Target="https://ropam.com.pl/wsparcie/tr-4-3/" TargetMode="External"/><Relationship Id="rId241" Type="http://schemas.openxmlformats.org/officeDocument/2006/relationships/hyperlink" Target="https://ropam.com.pl/wsparcie/tsr-1-ht/" TargetMode="External"/><Relationship Id="rId246" Type="http://schemas.openxmlformats.org/officeDocument/2006/relationships/hyperlink" Target="https://ropam.com.pl/wsparcie/rht-2h/" TargetMode="External"/><Relationship Id="rId267" Type="http://schemas.openxmlformats.org/officeDocument/2006/relationships/hyperlink" Target="https://ropam.com.pl/wsparcie/kon-u-fl-smaf-150/" TargetMode="External"/><Relationship Id="rId288" Type="http://schemas.openxmlformats.org/officeDocument/2006/relationships/hyperlink" Target="https://ropam.com.pl/wsparcie/bp-12ah/" TargetMode="External"/><Relationship Id="rId15" Type="http://schemas.openxmlformats.org/officeDocument/2006/relationships/hyperlink" Target="https://ropam.com.pl/wsparcie/neolte-ip-d9m/" TargetMode="External"/><Relationship Id="rId36" Type="http://schemas.openxmlformats.org/officeDocument/2006/relationships/hyperlink" Target="https://ropam.com.pl/wsparcie/basiclte/" TargetMode="External"/><Relationship Id="rId57" Type="http://schemas.openxmlformats.org/officeDocument/2006/relationships/hyperlink" Target="https://ropam.com.pl/wsparcie/pir-ari/" TargetMode="External"/><Relationship Id="rId106" Type="http://schemas.openxmlformats.org/officeDocument/2006/relationships/hyperlink" Target="https://ropam.com.pl/wsparcie/at-gsm-log-ec/" TargetMode="External"/><Relationship Id="rId127" Type="http://schemas.openxmlformats.org/officeDocument/2006/relationships/hyperlink" Target="https://ropam.com.pl/wsparcie/o-rhd/" TargetMode="External"/><Relationship Id="rId262" Type="http://schemas.openxmlformats.org/officeDocument/2006/relationships/hyperlink" Target="https://ropam.com.pl/wsparcie/at-gsm-ext3/" TargetMode="External"/><Relationship Id="rId283" Type="http://schemas.openxmlformats.org/officeDocument/2006/relationships/hyperlink" Target="https://ropam.com.pl/wsparcie/o-rbox/" TargetMode="External"/><Relationship Id="rId10" Type="http://schemas.openxmlformats.org/officeDocument/2006/relationships/hyperlink" Target="https://ropam.com.pl/wsparcie/neo-ip-64-ps/" TargetMode="External"/><Relationship Id="rId31" Type="http://schemas.openxmlformats.org/officeDocument/2006/relationships/hyperlink" Target="https://ropam.com.pl/wsparcie/exp-nfc-rn/" TargetMode="External"/><Relationship Id="rId52" Type="http://schemas.openxmlformats.org/officeDocument/2006/relationships/hyperlink" Target="https://ropam.com.pl/wsparcie/basic4g-box/" TargetMode="External"/><Relationship Id="rId73" Type="http://schemas.openxmlformats.org/officeDocument/2006/relationships/hyperlink" Target="https://ropam.com.pl/wsparcie/tr-4-3/" TargetMode="External"/><Relationship Id="rId78" Type="http://schemas.openxmlformats.org/officeDocument/2006/relationships/hyperlink" Target="https://ropam.com.pl/wsparcie/exp-i8-d2m/" TargetMode="External"/><Relationship Id="rId94" Type="http://schemas.openxmlformats.org/officeDocument/2006/relationships/hyperlink" Target="https://ropam.com.pl/wsparcie/rht-2h/" TargetMode="External"/><Relationship Id="rId99" Type="http://schemas.openxmlformats.org/officeDocument/2006/relationships/hyperlink" Target="https://ropam.com.pl/wsparcie/at-gsm-mod/" TargetMode="External"/><Relationship Id="rId101" Type="http://schemas.openxmlformats.org/officeDocument/2006/relationships/hyperlink" Target="https://ropam.com.pl/wsparcie/at-gsm-maxi/" TargetMode="External"/><Relationship Id="rId122" Type="http://schemas.openxmlformats.org/officeDocument/2006/relationships/hyperlink" Target="https://ropam.com.pl/wsparcie/ps-hdn-3024/" TargetMode="External"/><Relationship Id="rId143" Type="http://schemas.openxmlformats.org/officeDocument/2006/relationships/hyperlink" Target="https://ropam.com.pl/wsparcie/rm69-12v-1p/" TargetMode="External"/><Relationship Id="rId148" Type="http://schemas.openxmlformats.org/officeDocument/2006/relationships/hyperlink" Target="https://ropam.com.pl/wsparcie/kab-12vdc-neogsm-ip/" TargetMode="External"/><Relationship Id="rId164" Type="http://schemas.openxmlformats.org/officeDocument/2006/relationships/hyperlink" Target="https://ropam.com.pl/wsparcie/neo-ip-64-ps-d12m/" TargetMode="External"/><Relationship Id="rId169" Type="http://schemas.openxmlformats.org/officeDocument/2006/relationships/hyperlink" Target="https://ropam.com.pl/wsparcie/neolte-ip-ps/" TargetMode="External"/><Relationship Id="rId185" Type="http://schemas.openxmlformats.org/officeDocument/2006/relationships/hyperlink" Target="https://ropam.com.pl/wsparcie/mft-1/" TargetMode="External"/><Relationship Id="rId4" Type="http://schemas.openxmlformats.org/officeDocument/2006/relationships/hyperlink" Target="https://ropam.com.pl/wsparcie/neo-ip-d9m/" TargetMode="External"/><Relationship Id="rId9" Type="http://schemas.openxmlformats.org/officeDocument/2006/relationships/hyperlink" Target="https://ropam.com.pl/wsparcie/neo-ip-64-d12m/" TargetMode="External"/><Relationship Id="rId180" Type="http://schemas.openxmlformats.org/officeDocument/2006/relationships/hyperlink" Target="https://ropam.com.pl/wsparcie/tpr-4w-p/" TargetMode="External"/><Relationship Id="rId210" Type="http://schemas.openxmlformats.org/officeDocument/2006/relationships/hyperlink" Target="https://ropam.com.pl/wsparcie/mgd-ari/" TargetMode="External"/><Relationship Id="rId215" Type="http://schemas.openxmlformats.org/officeDocument/2006/relationships/hyperlink" Target="https://ropam.com.pl/wsparcie/tx4-ari-w/" TargetMode="External"/><Relationship Id="rId236" Type="http://schemas.openxmlformats.org/officeDocument/2006/relationships/hyperlink" Target="https://ropam.com.pl/wsparcie/srol-s/" TargetMode="External"/><Relationship Id="rId257" Type="http://schemas.openxmlformats.org/officeDocument/2006/relationships/hyperlink" Target="https://ropam.com.pl/wsparcie/at-gsm-log/" TargetMode="External"/><Relationship Id="rId278" Type="http://schemas.openxmlformats.org/officeDocument/2006/relationships/hyperlink" Target="https://ropam.com.pl/wsparcie/?s=FLOAT-5m" TargetMode="External"/><Relationship Id="rId26" Type="http://schemas.openxmlformats.org/officeDocument/2006/relationships/hyperlink" Target="https://ropam.com.pl/wsparcie/tpr-7b/" TargetMode="External"/><Relationship Id="rId231" Type="http://schemas.openxmlformats.org/officeDocument/2006/relationships/hyperlink" Target="https://ropam.com.pl/wsparcie/exp-i8-rn/" TargetMode="External"/><Relationship Id="rId252" Type="http://schemas.openxmlformats.org/officeDocument/2006/relationships/hyperlink" Target="https://ropam.com.pl/wsparcie/at-gsm-mini90/" TargetMode="External"/><Relationship Id="rId273" Type="http://schemas.openxmlformats.org/officeDocument/2006/relationships/hyperlink" Target="https://ropam.com.pl/wsparcie/ps-3024/" TargetMode="External"/><Relationship Id="rId294" Type="http://schemas.openxmlformats.org/officeDocument/2006/relationships/hyperlink" Target="https://ropam.com.pl/wsparcie/rm5-24v-4p/" TargetMode="External"/><Relationship Id="rId308" Type="http://schemas.openxmlformats.org/officeDocument/2006/relationships/comments" Target="../comments1.xml"/><Relationship Id="rId47" Type="http://schemas.openxmlformats.org/officeDocument/2006/relationships/hyperlink" Target="https://ropam.com.pl/wsparcie/basic4g-set/" TargetMode="External"/><Relationship Id="rId68" Type="http://schemas.openxmlformats.org/officeDocument/2006/relationships/hyperlink" Target="https://ropam.com.pl/wsparcie/bat-er14505m/" TargetMode="External"/><Relationship Id="rId89" Type="http://schemas.openxmlformats.org/officeDocument/2006/relationships/hyperlink" Target="https://ropam.com.pl/wsparcie/tsr-1-ht/" TargetMode="External"/><Relationship Id="rId112" Type="http://schemas.openxmlformats.org/officeDocument/2006/relationships/hyperlink" Target="https://ropam.com.pl/wsparcie/at-gsm-ext10/" TargetMode="External"/><Relationship Id="rId133" Type="http://schemas.openxmlformats.org/officeDocument/2006/relationships/hyperlink" Target="https://ropam.com.pl/wsparcie/o-link/" TargetMode="External"/><Relationship Id="rId154" Type="http://schemas.openxmlformats.org/officeDocument/2006/relationships/hyperlink" Target="https://ropam.com.pl/wsparcie/neo-ip-ps-set/" TargetMode="External"/><Relationship Id="rId175" Type="http://schemas.openxmlformats.org/officeDocument/2006/relationships/hyperlink" Target="https://ropam.com.pl/wsparcie/neolte-ip-64-ps-d12m/" TargetMode="External"/><Relationship Id="rId196" Type="http://schemas.openxmlformats.org/officeDocument/2006/relationships/hyperlink" Target="https://ropam.com.pl/wsparcie/multilte-rf-ps/" TargetMode="External"/><Relationship Id="rId200" Type="http://schemas.openxmlformats.org/officeDocument/2006/relationships/hyperlink" Target="https://ropam.com.pl/wsparcie/basic4g-set/" TargetMode="External"/><Relationship Id="rId16" Type="http://schemas.openxmlformats.org/officeDocument/2006/relationships/hyperlink" Target="https://ropam.com.pl/wsparcie/neolte-ip-ps/" TargetMode="External"/><Relationship Id="rId221" Type="http://schemas.openxmlformats.org/officeDocument/2006/relationships/hyperlink" Target="https://ropam.com.pl/wsparcie/bat-er14250/" TargetMode="External"/><Relationship Id="rId242" Type="http://schemas.openxmlformats.org/officeDocument/2006/relationships/hyperlink" Target="https://ropam.com.pl/wsparcie/tsr-1-tel/" TargetMode="External"/><Relationship Id="rId263" Type="http://schemas.openxmlformats.org/officeDocument/2006/relationships/hyperlink" Target="https://ropam.com.pl/wsparcie/at-gsm-ext5/" TargetMode="External"/><Relationship Id="rId284" Type="http://schemas.openxmlformats.org/officeDocument/2006/relationships/hyperlink" Target="https://ropam.com.pl/wsparcie/o-r2d12/" TargetMode="External"/><Relationship Id="rId37" Type="http://schemas.openxmlformats.org/officeDocument/2006/relationships/hyperlink" Target="https://ropam.com.pl/wsparcie/basiclte-d4m/" TargetMode="External"/><Relationship Id="rId58" Type="http://schemas.openxmlformats.org/officeDocument/2006/relationships/hyperlink" Target="https://ropam.com.pl/wsparcie/mgd-ari/" TargetMode="External"/><Relationship Id="rId79" Type="http://schemas.openxmlformats.org/officeDocument/2006/relationships/hyperlink" Target="https://ropam.com.pl/wsparcie/exp-i8-rn/" TargetMode="External"/><Relationship Id="rId102" Type="http://schemas.openxmlformats.org/officeDocument/2006/relationships/hyperlink" Target="https://ropam.com.pl/wsparcie/at-gsm-mag/" TargetMode="External"/><Relationship Id="rId123" Type="http://schemas.openxmlformats.org/officeDocument/2006/relationships/hyperlink" Target="https://ropam.com.pl/wsparcie/tra-30va-16-5v/" TargetMode="External"/><Relationship Id="rId144" Type="http://schemas.openxmlformats.org/officeDocument/2006/relationships/hyperlink" Target="https://ropam.com.pl/wsparcie/rm85-230v-1p/" TargetMode="External"/><Relationship Id="rId90" Type="http://schemas.openxmlformats.org/officeDocument/2006/relationships/hyperlink" Target="https://ropam.com.pl/wsparcie/tsr-1-tel/" TargetMode="External"/><Relationship Id="rId165" Type="http://schemas.openxmlformats.org/officeDocument/2006/relationships/hyperlink" Target="https://ropam.com.pl/wsparcie/neolte-ip-ps-set/" TargetMode="External"/><Relationship Id="rId186" Type="http://schemas.openxmlformats.org/officeDocument/2006/relationships/hyperlink" Target="https://ropam.com.pl/wsparcie/?s=MFC-1" TargetMode="External"/><Relationship Id="rId211" Type="http://schemas.openxmlformats.org/officeDocument/2006/relationships/hyperlink" Target="https://ropam.com.pl/wsparcie/fs-ari/" TargetMode="External"/><Relationship Id="rId232" Type="http://schemas.openxmlformats.org/officeDocument/2006/relationships/hyperlink" Target="https://ropam.com.pl/wsparcie/exp-i8-rn-d4m/" TargetMode="External"/><Relationship Id="rId253" Type="http://schemas.openxmlformats.org/officeDocument/2006/relationships/hyperlink" Target="https://ropam.com.pl/wsparcie/at-gsm-maxi/" TargetMode="External"/><Relationship Id="rId274" Type="http://schemas.openxmlformats.org/officeDocument/2006/relationships/hyperlink" Target="https://ropam.com.pl/wsparcie/ps-hdn-3024/" TargetMode="External"/><Relationship Id="rId295" Type="http://schemas.openxmlformats.org/officeDocument/2006/relationships/hyperlink" Target="https://ropam.com.pl/wsparcie/rm85-12v-1p/" TargetMode="External"/><Relationship Id="rId27" Type="http://schemas.openxmlformats.org/officeDocument/2006/relationships/hyperlink" Target="https://ropam.com.pl/wsparcie/tpr-4w-p/" TargetMode="External"/><Relationship Id="rId48" Type="http://schemas.openxmlformats.org/officeDocument/2006/relationships/hyperlink" Target="https://ropam.com.pl/wsparcie/basic4g/" TargetMode="External"/><Relationship Id="rId69" Type="http://schemas.openxmlformats.org/officeDocument/2006/relationships/hyperlink" Target="https://ropam.com.pl/wsparcie/bat-er14250/" TargetMode="External"/><Relationship Id="rId113" Type="http://schemas.openxmlformats.org/officeDocument/2006/relationships/hyperlink" Target="https://ropam.com.pl/wsparcie/at-gsm-ext20/" TargetMode="External"/><Relationship Id="rId134" Type="http://schemas.openxmlformats.org/officeDocument/2006/relationships/hyperlink" Target="https://ropam.com.pl/wsparcie/bp-12ah/" TargetMode="External"/><Relationship Id="rId80" Type="http://schemas.openxmlformats.org/officeDocument/2006/relationships/hyperlink" Target="https://ropam.com.pl/wsparcie/exp-i8-rn-d4m/" TargetMode="External"/><Relationship Id="rId155" Type="http://schemas.openxmlformats.org/officeDocument/2006/relationships/hyperlink" Target="https://ropam.com.pl/wsparcie/neo-ip-set/" TargetMode="External"/><Relationship Id="rId176" Type="http://schemas.openxmlformats.org/officeDocument/2006/relationships/hyperlink" Target="https://ropam.com.pl/wsparcie/explan/" TargetMode="External"/><Relationship Id="rId197" Type="http://schemas.openxmlformats.org/officeDocument/2006/relationships/hyperlink" Target="https://ropam.com.pl/wsparcie/multilte-rf-ps-d4m/" TargetMode="External"/><Relationship Id="rId201" Type="http://schemas.openxmlformats.org/officeDocument/2006/relationships/hyperlink" Target="https://ropam.com.pl/wsparcie/basic4g/" TargetMode="External"/><Relationship Id="rId222" Type="http://schemas.openxmlformats.org/officeDocument/2006/relationships/hyperlink" Target="https://ropam.com.pl/wsparcie/h-tx4/" TargetMode="External"/><Relationship Id="rId243" Type="http://schemas.openxmlformats.org/officeDocument/2006/relationships/hyperlink" Target="https://ropam.com.pl/wsparcie/tsr-2/" TargetMode="External"/><Relationship Id="rId264" Type="http://schemas.openxmlformats.org/officeDocument/2006/relationships/hyperlink" Target="https://ropam.com.pl/wsparcie/at-gsm-ext10/" TargetMode="External"/><Relationship Id="rId285" Type="http://schemas.openxmlformats.org/officeDocument/2006/relationships/hyperlink" Target="https://ropam.com.pl/wsparcie/o-r3d12/" TargetMode="External"/><Relationship Id="rId17" Type="http://schemas.openxmlformats.org/officeDocument/2006/relationships/hyperlink" Target="https://ropam.com.pl/wsparcie/neolte-ip-ps-d9m/" TargetMode="External"/><Relationship Id="rId38" Type="http://schemas.openxmlformats.org/officeDocument/2006/relationships/hyperlink" Target="https://ropam.com.pl/wsparcie/basiclte-ps/" TargetMode="External"/><Relationship Id="rId59" Type="http://schemas.openxmlformats.org/officeDocument/2006/relationships/hyperlink" Target="https://ropam.com.pl/wsparcie/fs-ari/" TargetMode="External"/><Relationship Id="rId103" Type="http://schemas.openxmlformats.org/officeDocument/2006/relationships/hyperlink" Target="https://ropam.com.pl/wsparcie/at-gsm-mag-9dbi/" TargetMode="External"/><Relationship Id="rId124" Type="http://schemas.openxmlformats.org/officeDocument/2006/relationships/hyperlink" Target="https://ropam.com.pl/wsparcie/o-r3p/" TargetMode="External"/><Relationship Id="rId70" Type="http://schemas.openxmlformats.org/officeDocument/2006/relationships/hyperlink" Target="https://ropam.com.pl/wsparcie/h-tx4/" TargetMode="External"/><Relationship Id="rId91" Type="http://schemas.openxmlformats.org/officeDocument/2006/relationships/hyperlink" Target="https://ropam.com.pl/wsparcie/tsr-2/" TargetMode="External"/><Relationship Id="rId145" Type="http://schemas.openxmlformats.org/officeDocument/2006/relationships/hyperlink" Target="https://ropam.com.pl/wsparcie/rg25-230v-2p/" TargetMode="External"/><Relationship Id="rId166" Type="http://schemas.openxmlformats.org/officeDocument/2006/relationships/hyperlink" Target="https://ropam.com.pl/wsparcie/neolte-ip-set/" TargetMode="External"/><Relationship Id="rId187" Type="http://schemas.openxmlformats.org/officeDocument/2006/relationships/hyperlink" Target="https://ropam.com.pl/wsparcie/basiclte-ps-set/" TargetMode="External"/><Relationship Id="rId1" Type="http://schemas.openxmlformats.org/officeDocument/2006/relationships/hyperlink" Target="https://ropam.com.pl/wsparcie/neo-ip-ps-set/" TargetMode="External"/><Relationship Id="rId212" Type="http://schemas.openxmlformats.org/officeDocument/2006/relationships/hyperlink" Target="https://ropam.com.pl/wsparcie/osd-ari/" TargetMode="External"/><Relationship Id="rId233" Type="http://schemas.openxmlformats.org/officeDocument/2006/relationships/hyperlink" Target="https://ropam.com.pl/wsparcie/exp-o8t-rn/" TargetMode="External"/><Relationship Id="rId254" Type="http://schemas.openxmlformats.org/officeDocument/2006/relationships/hyperlink" Target="https://ropam.com.pl/wsparcie/at-gsm-mag/" TargetMode="External"/><Relationship Id="rId28" Type="http://schemas.openxmlformats.org/officeDocument/2006/relationships/hyperlink" Target="https://ropam.com.pl/wsparcie/tpr-4b-p/" TargetMode="External"/><Relationship Id="rId49" Type="http://schemas.openxmlformats.org/officeDocument/2006/relationships/hyperlink" Target="https://ropam.com.pl/wsparcie/basic4g-d4m/" TargetMode="External"/><Relationship Id="rId114" Type="http://schemas.openxmlformats.org/officeDocument/2006/relationships/hyperlink" Target="https://ropam.com.pl/wsparcie/at-smam-20-smaf/" TargetMode="External"/><Relationship Id="rId275" Type="http://schemas.openxmlformats.org/officeDocument/2006/relationships/hyperlink" Target="https://ropam.com.pl/wsparcie/tra-30va-16-5v/" TargetMode="External"/><Relationship Id="rId296" Type="http://schemas.openxmlformats.org/officeDocument/2006/relationships/hyperlink" Target="https://ropam.com.pl/wsparcie/rm85-led-12v/" TargetMode="External"/><Relationship Id="rId300" Type="http://schemas.openxmlformats.org/officeDocument/2006/relationships/hyperlink" Target="https://ropam.com.pl/wsparcie/fs-npn-2m/" TargetMode="External"/><Relationship Id="rId60" Type="http://schemas.openxmlformats.org/officeDocument/2006/relationships/hyperlink" Target="https://ropam.com.pl/wsparcie/osd-ari/" TargetMode="External"/><Relationship Id="rId81" Type="http://schemas.openxmlformats.org/officeDocument/2006/relationships/hyperlink" Target="https://ropam.com.pl/wsparcie/exp-o8t-rn/" TargetMode="External"/><Relationship Id="rId135" Type="http://schemas.openxmlformats.org/officeDocument/2006/relationships/hyperlink" Target="https://ropam.com.pl/wsparcie/bp-7ah/" TargetMode="External"/><Relationship Id="rId156" Type="http://schemas.openxmlformats.org/officeDocument/2006/relationships/hyperlink" Target="https://ropam.com.pl/wsparcie/neo-ip-produkt/" TargetMode="External"/><Relationship Id="rId177" Type="http://schemas.openxmlformats.org/officeDocument/2006/relationships/hyperlink" Target="https://ropam.com.pl/wsparcie/exp-lte/" TargetMode="External"/><Relationship Id="rId198" Type="http://schemas.openxmlformats.org/officeDocument/2006/relationships/hyperlink" Target="https://ropam.com.pl/wsparcie/multilte-rf-seth/" TargetMode="External"/><Relationship Id="rId202" Type="http://schemas.openxmlformats.org/officeDocument/2006/relationships/hyperlink" Target="https://ropam.com.pl/wsparcie/basic4g-d4m/" TargetMode="External"/><Relationship Id="rId223" Type="http://schemas.openxmlformats.org/officeDocument/2006/relationships/hyperlink" Target="https://ropam.com.pl/wsparcie/rf-4c/" TargetMode="External"/><Relationship Id="rId244" Type="http://schemas.openxmlformats.org/officeDocument/2006/relationships/hyperlink" Target="https://ropam.com.pl/wsparcie/tsr-h-rn/" TargetMode="External"/><Relationship Id="rId18" Type="http://schemas.openxmlformats.org/officeDocument/2006/relationships/hyperlink" Target="https://ropam.com.pl/wsparcie/neolte-ip-64-set/" TargetMode="External"/><Relationship Id="rId39" Type="http://schemas.openxmlformats.org/officeDocument/2006/relationships/hyperlink" Target="https://ropam.com.pl/wsparcie/basiclte-ps-d4m/" TargetMode="External"/><Relationship Id="rId265" Type="http://schemas.openxmlformats.org/officeDocument/2006/relationships/hyperlink" Target="https://ropam.com.pl/wsparcie/at-gsm-ext20/" TargetMode="External"/><Relationship Id="rId286" Type="http://schemas.openxmlformats.org/officeDocument/2006/relationships/hyperlink" Target="https://ropam.com.pl/wsparcie/o-key/" TargetMode="External"/><Relationship Id="rId50" Type="http://schemas.openxmlformats.org/officeDocument/2006/relationships/hyperlink" Target="https://ropam.com.pl/wsparcie/basic4g-ps/" TargetMode="External"/><Relationship Id="rId104" Type="http://schemas.openxmlformats.org/officeDocument/2006/relationships/hyperlink" Target="https://ropam.com.pl/wsparcie/at-gsm-cap/" TargetMode="External"/><Relationship Id="rId125" Type="http://schemas.openxmlformats.org/officeDocument/2006/relationships/hyperlink" Target="https://ropam.com.pl/wsparcie/o-r3d/" TargetMode="External"/><Relationship Id="rId146" Type="http://schemas.openxmlformats.org/officeDocument/2006/relationships/hyperlink" Target="https://ropam.com.pl/wsparcie/fs-npn-2m/" TargetMode="External"/><Relationship Id="rId167" Type="http://schemas.openxmlformats.org/officeDocument/2006/relationships/hyperlink" Target="https://ropam.com.pl/wsparcie/neolte-ip/" TargetMode="External"/><Relationship Id="rId188" Type="http://schemas.openxmlformats.org/officeDocument/2006/relationships/hyperlink" Target="https://ropam.com.pl/wsparcie/basiclte-set/" TargetMode="External"/><Relationship Id="rId71" Type="http://schemas.openxmlformats.org/officeDocument/2006/relationships/hyperlink" Target="https://ropam.com.pl/wsparcie/rf-4c/" TargetMode="External"/><Relationship Id="rId92" Type="http://schemas.openxmlformats.org/officeDocument/2006/relationships/hyperlink" Target="https://ropam.com.pl/wsparcie/tsr-h-rn/" TargetMode="External"/><Relationship Id="rId213" Type="http://schemas.openxmlformats.org/officeDocument/2006/relationships/hyperlink" Target="https://ropam.com.pl/wsparcie/tx4-ari-bch/" TargetMode="External"/><Relationship Id="rId234" Type="http://schemas.openxmlformats.org/officeDocument/2006/relationships/hyperlink" Target="https://ropam.com.pl/wsparcie/exp-o8t-rn-d4m/" TargetMode="External"/><Relationship Id="rId2" Type="http://schemas.openxmlformats.org/officeDocument/2006/relationships/hyperlink" Target="https://ropam.com.pl/wsparcie/neo-ip-set/" TargetMode="External"/><Relationship Id="rId29" Type="http://schemas.openxmlformats.org/officeDocument/2006/relationships/hyperlink" Target="https://ropam.com.pl/wsparcie/tk-4w/" TargetMode="External"/><Relationship Id="rId255" Type="http://schemas.openxmlformats.org/officeDocument/2006/relationships/hyperlink" Target="https://ropam.com.pl/wsparcie/at-gsm-mag-9dbi/" TargetMode="External"/><Relationship Id="rId276" Type="http://schemas.openxmlformats.org/officeDocument/2006/relationships/hyperlink" Target="https://ropam.com.pl/wsparcie/o-r3p/" TargetMode="External"/><Relationship Id="rId297" Type="http://schemas.openxmlformats.org/officeDocument/2006/relationships/hyperlink" Target="https://ropam.com.pl/wsparcie/rm69-12v-1p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7"/>
  <sheetViews>
    <sheetView showGridLines="0" zoomScaleNormal="100" workbookViewId="0">
      <selection activeCell="C178" sqref="C178"/>
    </sheetView>
  </sheetViews>
  <sheetFormatPr defaultColWidth="8.7109375" defaultRowHeight="15" x14ac:dyDescent="0.25"/>
  <cols>
    <col min="1" max="1" width="5" customWidth="1"/>
    <col min="2" max="2" width="24" customWidth="1"/>
    <col min="3" max="3" width="156.7109375" bestFit="1" customWidth="1"/>
    <col min="4" max="4" width="7.85546875" bestFit="1" customWidth="1"/>
    <col min="5" max="5" width="15" customWidth="1"/>
    <col min="6" max="6" width="13" customWidth="1"/>
    <col min="7" max="7" width="52.85546875" bestFit="1" customWidth="1"/>
  </cols>
  <sheetData>
    <row r="1" spans="1:7" ht="21.75" customHeight="1" x14ac:dyDescent="0.25">
      <c r="A1" s="1" t="s">
        <v>0</v>
      </c>
    </row>
    <row r="2" spans="1:7" ht="15.75" customHeight="1" x14ac:dyDescent="0.25">
      <c r="A2" s="2" t="s">
        <v>1</v>
      </c>
    </row>
    <row r="3" spans="1:7" ht="15.75" customHeight="1" x14ac:dyDescent="0.25"/>
    <row r="4" spans="1:7" ht="25.5" customHeight="1" x14ac:dyDescent="0.25">
      <c r="A4" s="3" t="s">
        <v>2</v>
      </c>
      <c r="B4" s="4" t="s">
        <v>3</v>
      </c>
      <c r="C4" s="4" t="s">
        <v>4</v>
      </c>
      <c r="D4" s="3" t="s">
        <v>5</v>
      </c>
      <c r="E4" s="4" t="s">
        <v>6</v>
      </c>
      <c r="F4" s="3" t="s">
        <v>7</v>
      </c>
      <c r="G4" s="4" t="s">
        <v>8</v>
      </c>
    </row>
    <row r="5" spans="1:7" ht="32.25" customHeight="1" x14ac:dyDescent="0.25">
      <c r="A5" s="5">
        <v>1</v>
      </c>
      <c r="B5" s="6" t="s">
        <v>9</v>
      </c>
      <c r="C5" s="7" t="s">
        <v>10</v>
      </c>
      <c r="D5" s="8" t="s">
        <v>11</v>
      </c>
      <c r="E5" s="9">
        <v>598</v>
      </c>
      <c r="F5" s="10" t="s">
        <v>12</v>
      </c>
      <c r="G5" s="41" t="s">
        <v>13</v>
      </c>
    </row>
    <row r="6" spans="1:7" ht="32.25" customHeight="1" x14ac:dyDescent="0.25">
      <c r="A6" s="5">
        <v>2</v>
      </c>
      <c r="B6" s="6" t="s">
        <v>14</v>
      </c>
      <c r="C6" s="7" t="s">
        <v>15</v>
      </c>
      <c r="D6" s="8" t="s">
        <v>11</v>
      </c>
      <c r="E6" s="9">
        <v>685</v>
      </c>
      <c r="F6" s="10" t="s">
        <v>12</v>
      </c>
      <c r="G6" s="41" t="s">
        <v>16</v>
      </c>
    </row>
    <row r="7" spans="1:7" ht="21.75" customHeight="1" x14ac:dyDescent="0.25">
      <c r="A7" s="5">
        <v>3</v>
      </c>
      <c r="B7" s="6" t="s">
        <v>17</v>
      </c>
      <c r="C7" s="7" t="s">
        <v>18</v>
      </c>
      <c r="D7" s="8" t="s">
        <v>11</v>
      </c>
      <c r="E7" s="9">
        <v>385</v>
      </c>
      <c r="F7" s="10" t="s">
        <v>12</v>
      </c>
      <c r="G7" s="41" t="s">
        <v>19</v>
      </c>
    </row>
    <row r="8" spans="1:7" ht="21.75" customHeight="1" x14ac:dyDescent="0.25">
      <c r="A8" s="5">
        <v>4</v>
      </c>
      <c r="B8" s="6" t="s">
        <v>20</v>
      </c>
      <c r="C8" s="7" t="s">
        <v>21</v>
      </c>
      <c r="D8" s="8" t="s">
        <v>11</v>
      </c>
      <c r="E8" s="9">
        <v>445</v>
      </c>
      <c r="F8" s="10" t="s">
        <v>12</v>
      </c>
      <c r="G8" s="41" t="s">
        <v>22</v>
      </c>
    </row>
    <row r="9" spans="1:7" ht="21.75" customHeight="1" x14ac:dyDescent="0.25">
      <c r="A9" s="5">
        <v>5</v>
      </c>
      <c r="B9" s="6" t="s">
        <v>23</v>
      </c>
      <c r="C9" s="7" t="s">
        <v>24</v>
      </c>
      <c r="D9" s="8" t="s">
        <v>11</v>
      </c>
      <c r="E9" s="9">
        <v>410</v>
      </c>
      <c r="F9" s="10" t="s">
        <v>12</v>
      </c>
      <c r="G9" s="41" t="s">
        <v>25</v>
      </c>
    </row>
    <row r="10" spans="1:7" ht="21.75" customHeight="1" x14ac:dyDescent="0.25">
      <c r="A10" s="5">
        <v>6</v>
      </c>
      <c r="B10" s="6" t="s">
        <v>26</v>
      </c>
      <c r="C10" s="7" t="s">
        <v>27</v>
      </c>
      <c r="D10" s="8" t="s">
        <v>11</v>
      </c>
      <c r="E10" s="9">
        <v>470</v>
      </c>
      <c r="F10" s="10" t="s">
        <v>12</v>
      </c>
      <c r="G10" s="41" t="s">
        <v>28</v>
      </c>
    </row>
    <row r="11" spans="1:7" ht="32.25" customHeight="1" x14ac:dyDescent="0.25">
      <c r="A11" s="5">
        <v>7</v>
      </c>
      <c r="B11" s="6" t="s">
        <v>29</v>
      </c>
      <c r="C11" s="7" t="s">
        <v>30</v>
      </c>
      <c r="D11" s="8" t="s">
        <v>11</v>
      </c>
      <c r="E11" s="9">
        <v>1175</v>
      </c>
      <c r="F11" s="10" t="s">
        <v>12</v>
      </c>
      <c r="G11" s="41" t="s">
        <v>31</v>
      </c>
    </row>
    <row r="12" spans="1:7" ht="21.75" customHeight="1" x14ac:dyDescent="0.25">
      <c r="A12" s="5">
        <v>8</v>
      </c>
      <c r="B12" s="6" t="s">
        <v>32</v>
      </c>
      <c r="C12" s="7" t="s">
        <v>33</v>
      </c>
      <c r="D12" s="8" t="s">
        <v>11</v>
      </c>
      <c r="E12" s="9">
        <v>830</v>
      </c>
      <c r="F12" s="10" t="s">
        <v>12</v>
      </c>
      <c r="G12" s="41" t="s">
        <v>34</v>
      </c>
    </row>
    <row r="13" spans="1:7" ht="21.75" customHeight="1" x14ac:dyDescent="0.25">
      <c r="A13" s="5">
        <v>9</v>
      </c>
      <c r="B13" s="6" t="s">
        <v>35</v>
      </c>
      <c r="C13" s="7" t="s">
        <v>36</v>
      </c>
      <c r="D13" s="8" t="s">
        <v>11</v>
      </c>
      <c r="E13" s="9">
        <v>910</v>
      </c>
      <c r="F13" s="10" t="s">
        <v>12</v>
      </c>
      <c r="G13" s="41" t="s">
        <v>37</v>
      </c>
    </row>
    <row r="14" spans="1:7" ht="21.75" customHeight="1" x14ac:dyDescent="0.25">
      <c r="A14" s="5">
        <v>10</v>
      </c>
      <c r="B14" s="6" t="s">
        <v>38</v>
      </c>
      <c r="C14" s="7" t="s">
        <v>39</v>
      </c>
      <c r="D14" s="8" t="s">
        <v>11</v>
      </c>
      <c r="E14" s="9">
        <v>880</v>
      </c>
      <c r="F14" s="10" t="s">
        <v>12</v>
      </c>
      <c r="G14" s="41" t="s">
        <v>40</v>
      </c>
    </row>
    <row r="15" spans="1:7" ht="32.25" customHeight="1" x14ac:dyDescent="0.25">
      <c r="A15" s="5">
        <v>11</v>
      </c>
      <c r="B15" s="6" t="s">
        <v>41</v>
      </c>
      <c r="C15" s="7" t="s">
        <v>42</v>
      </c>
      <c r="D15" s="8" t="s">
        <v>11</v>
      </c>
      <c r="E15" s="9">
        <v>960</v>
      </c>
      <c r="F15" s="10" t="s">
        <v>12</v>
      </c>
      <c r="G15" s="41" t="s">
        <v>43</v>
      </c>
    </row>
    <row r="16" spans="1:7" ht="32.25" customHeight="1" x14ac:dyDescent="0.25">
      <c r="A16" s="5">
        <v>12</v>
      </c>
      <c r="B16" s="6" t="s">
        <v>44</v>
      </c>
      <c r="C16" s="7" t="s">
        <v>45</v>
      </c>
      <c r="D16" s="8" t="s">
        <v>11</v>
      </c>
      <c r="E16" s="9">
        <v>790</v>
      </c>
      <c r="F16" s="10" t="s">
        <v>12</v>
      </c>
      <c r="G16" s="41" t="s">
        <v>46</v>
      </c>
    </row>
    <row r="17" spans="1:7" ht="32.25" customHeight="1" x14ac:dyDescent="0.25">
      <c r="A17" s="5">
        <v>13</v>
      </c>
      <c r="B17" s="6" t="s">
        <v>47</v>
      </c>
      <c r="C17" s="7" t="s">
        <v>48</v>
      </c>
      <c r="D17" s="8" t="s">
        <v>11</v>
      </c>
      <c r="E17" s="9">
        <v>860</v>
      </c>
      <c r="F17" s="10" t="s">
        <v>12</v>
      </c>
      <c r="G17" s="41" t="s">
        <v>49</v>
      </c>
    </row>
    <row r="18" spans="1:7" ht="21.75" customHeight="1" x14ac:dyDescent="0.25">
      <c r="A18" s="5">
        <v>14</v>
      </c>
      <c r="B18" s="6" t="s">
        <v>50</v>
      </c>
      <c r="C18" s="7" t="s">
        <v>51</v>
      </c>
      <c r="D18" s="8" t="s">
        <v>11</v>
      </c>
      <c r="E18" s="9">
        <v>510</v>
      </c>
      <c r="F18" s="10" t="s">
        <v>12</v>
      </c>
      <c r="G18" s="41" t="s">
        <v>52</v>
      </c>
    </row>
    <row r="19" spans="1:7" ht="21.75" customHeight="1" x14ac:dyDescent="0.25">
      <c r="A19" s="5">
        <v>15</v>
      </c>
      <c r="B19" s="6" t="s">
        <v>53</v>
      </c>
      <c r="C19" s="7" t="s">
        <v>54</v>
      </c>
      <c r="D19" s="8" t="s">
        <v>11</v>
      </c>
      <c r="E19" s="9">
        <v>570</v>
      </c>
      <c r="F19" s="10" t="s">
        <v>12</v>
      </c>
      <c r="G19" s="41" t="s">
        <v>55</v>
      </c>
    </row>
    <row r="20" spans="1:7" ht="21.75" customHeight="1" x14ac:dyDescent="0.25">
      <c r="A20" s="5">
        <v>16</v>
      </c>
      <c r="B20" s="6" t="s">
        <v>56</v>
      </c>
      <c r="C20" s="7" t="s">
        <v>57</v>
      </c>
      <c r="D20" s="8" t="s">
        <v>11</v>
      </c>
      <c r="E20" s="9">
        <v>560</v>
      </c>
      <c r="F20" s="10" t="s">
        <v>12</v>
      </c>
      <c r="G20" s="41" t="s">
        <v>58</v>
      </c>
    </row>
    <row r="21" spans="1:7" ht="21.75" customHeight="1" x14ac:dyDescent="0.25">
      <c r="A21" s="5">
        <v>17</v>
      </c>
      <c r="B21" s="6" t="s">
        <v>59</v>
      </c>
      <c r="C21" s="7" t="s">
        <v>60</v>
      </c>
      <c r="D21" s="8" t="s">
        <v>11</v>
      </c>
      <c r="E21" s="9">
        <v>620</v>
      </c>
      <c r="F21" s="10" t="s">
        <v>12</v>
      </c>
      <c r="G21" s="41" t="s">
        <v>61</v>
      </c>
    </row>
    <row r="22" spans="1:7" ht="32.25" customHeight="1" x14ac:dyDescent="0.25">
      <c r="A22" s="5">
        <v>18</v>
      </c>
      <c r="B22" s="6" t="s">
        <v>62</v>
      </c>
      <c r="C22" s="7" t="s">
        <v>63</v>
      </c>
      <c r="D22" s="8" t="s">
        <v>11</v>
      </c>
      <c r="E22" s="9">
        <v>1325</v>
      </c>
      <c r="F22" s="10" t="s">
        <v>12</v>
      </c>
      <c r="G22" s="41" t="s">
        <v>64</v>
      </c>
    </row>
    <row r="23" spans="1:7" ht="21.75" customHeight="1" x14ac:dyDescent="0.25">
      <c r="A23" s="5">
        <v>19</v>
      </c>
      <c r="B23" s="6" t="s">
        <v>65</v>
      </c>
      <c r="C23" s="7" t="s">
        <v>66</v>
      </c>
      <c r="D23" s="8" t="s">
        <v>11</v>
      </c>
      <c r="E23" s="9">
        <v>980</v>
      </c>
      <c r="F23" s="10" t="s">
        <v>12</v>
      </c>
      <c r="G23" s="41" t="s">
        <v>67</v>
      </c>
    </row>
    <row r="24" spans="1:7" ht="21.75" customHeight="1" x14ac:dyDescent="0.25">
      <c r="A24" s="5">
        <v>20</v>
      </c>
      <c r="B24" s="6" t="s">
        <v>68</v>
      </c>
      <c r="C24" s="7" t="s">
        <v>69</v>
      </c>
      <c r="D24" s="8" t="s">
        <v>11</v>
      </c>
      <c r="E24" s="9">
        <v>1060</v>
      </c>
      <c r="F24" s="10" t="s">
        <v>12</v>
      </c>
      <c r="G24" s="41" t="s">
        <v>70</v>
      </c>
    </row>
    <row r="25" spans="1:7" ht="21.75" customHeight="1" x14ac:dyDescent="0.25">
      <c r="A25" s="5">
        <v>21</v>
      </c>
      <c r="B25" s="6" t="s">
        <v>71</v>
      </c>
      <c r="C25" s="7" t="s">
        <v>72</v>
      </c>
      <c r="D25" s="8" t="s">
        <v>11</v>
      </c>
      <c r="E25" s="9">
        <v>1030</v>
      </c>
      <c r="F25" s="10" t="s">
        <v>12</v>
      </c>
      <c r="G25" s="41" t="s">
        <v>73</v>
      </c>
    </row>
    <row r="26" spans="1:7" ht="32.25" customHeight="1" x14ac:dyDescent="0.25">
      <c r="A26" s="5">
        <v>22</v>
      </c>
      <c r="B26" s="6" t="s">
        <v>74</v>
      </c>
      <c r="C26" s="7" t="s">
        <v>75</v>
      </c>
      <c r="D26" s="8" t="s">
        <v>11</v>
      </c>
      <c r="E26" s="9">
        <v>1110</v>
      </c>
      <c r="F26" s="10" t="s">
        <v>12</v>
      </c>
      <c r="G26" s="41" t="s">
        <v>76</v>
      </c>
    </row>
    <row r="27" spans="1:7" ht="21.75" customHeight="1" x14ac:dyDescent="0.25">
      <c r="A27" s="11">
        <v>23</v>
      </c>
      <c r="B27" s="12" t="s">
        <v>77</v>
      </c>
      <c r="C27" s="13" t="s">
        <v>78</v>
      </c>
      <c r="D27" s="14" t="s">
        <v>11</v>
      </c>
      <c r="E27" s="15">
        <v>166</v>
      </c>
      <c r="F27" s="16"/>
      <c r="G27" s="42" t="s">
        <v>79</v>
      </c>
    </row>
    <row r="28" spans="1:7" ht="21.75" customHeight="1" x14ac:dyDescent="0.25">
      <c r="A28" s="5">
        <v>24</v>
      </c>
      <c r="B28" s="6" t="s">
        <v>80</v>
      </c>
      <c r="C28" s="7" t="s">
        <v>81</v>
      </c>
      <c r="D28" s="8" t="s">
        <v>11</v>
      </c>
      <c r="E28" s="9">
        <v>160</v>
      </c>
      <c r="F28" s="10" t="s">
        <v>12</v>
      </c>
      <c r="G28" s="41" t="s">
        <v>82</v>
      </c>
    </row>
    <row r="29" spans="1:7" ht="32.25" customHeight="1" x14ac:dyDescent="0.25">
      <c r="A29" s="11">
        <v>25</v>
      </c>
      <c r="B29" s="12" t="s">
        <v>83</v>
      </c>
      <c r="C29" s="13" t="s">
        <v>84</v>
      </c>
      <c r="D29" s="14" t="s">
        <v>11</v>
      </c>
      <c r="E29" s="15">
        <v>822</v>
      </c>
      <c r="F29" s="16"/>
      <c r="G29" s="42" t="s">
        <v>85</v>
      </c>
    </row>
    <row r="30" spans="1:7" ht="32.25" customHeight="1" x14ac:dyDescent="0.25">
      <c r="A30" s="11">
        <v>26</v>
      </c>
      <c r="B30" s="12" t="s">
        <v>86</v>
      </c>
      <c r="C30" s="13" t="s">
        <v>87</v>
      </c>
      <c r="D30" s="14" t="s">
        <v>11</v>
      </c>
      <c r="E30" s="15">
        <v>822</v>
      </c>
      <c r="F30" s="16"/>
      <c r="G30" s="42" t="s">
        <v>88</v>
      </c>
    </row>
    <row r="31" spans="1:7" ht="32.25" customHeight="1" x14ac:dyDescent="0.25">
      <c r="A31" s="11">
        <v>27</v>
      </c>
      <c r="B31" s="12" t="s">
        <v>89</v>
      </c>
      <c r="C31" s="13" t="s">
        <v>90</v>
      </c>
      <c r="D31" s="14" t="s">
        <v>11</v>
      </c>
      <c r="E31" s="15">
        <v>570</v>
      </c>
      <c r="F31" s="16"/>
      <c r="G31" s="42" t="s">
        <v>91</v>
      </c>
    </row>
    <row r="32" spans="1:7" ht="32.25" customHeight="1" x14ac:dyDescent="0.25">
      <c r="A32" s="11">
        <v>28</v>
      </c>
      <c r="B32" s="12" t="s">
        <v>92</v>
      </c>
      <c r="C32" s="13" t="s">
        <v>93</v>
      </c>
      <c r="D32" s="14" t="s">
        <v>11</v>
      </c>
      <c r="E32" s="15">
        <v>570</v>
      </c>
      <c r="F32" s="16"/>
      <c r="G32" s="42" t="s">
        <v>94</v>
      </c>
    </row>
    <row r="33" spans="1:7" ht="21.75" customHeight="1" x14ac:dyDescent="0.25">
      <c r="A33" s="11">
        <v>29</v>
      </c>
      <c r="B33" s="12" t="s">
        <v>95</v>
      </c>
      <c r="C33" s="13" t="s">
        <v>96</v>
      </c>
      <c r="D33" s="14" t="s">
        <v>11</v>
      </c>
      <c r="E33" s="15">
        <v>297</v>
      </c>
      <c r="F33" s="16"/>
      <c r="G33" s="42" t="s">
        <v>97</v>
      </c>
    </row>
    <row r="34" spans="1:7" ht="21.75" customHeight="1" x14ac:dyDescent="0.25">
      <c r="A34" s="11">
        <v>30</v>
      </c>
      <c r="B34" s="12" t="s">
        <v>98</v>
      </c>
      <c r="C34" s="13" t="s">
        <v>99</v>
      </c>
      <c r="D34" s="14" t="s">
        <v>11</v>
      </c>
      <c r="E34" s="15">
        <v>297</v>
      </c>
      <c r="F34" s="16"/>
      <c r="G34" s="42" t="s">
        <v>100</v>
      </c>
    </row>
    <row r="35" spans="1:7" ht="53.25" customHeight="1" x14ac:dyDescent="0.25">
      <c r="A35" s="11">
        <v>31</v>
      </c>
      <c r="B35" s="12" t="s">
        <v>101</v>
      </c>
      <c r="C35" s="13" t="s">
        <v>102</v>
      </c>
      <c r="D35" s="14" t="s">
        <v>11</v>
      </c>
      <c r="E35" s="15">
        <v>320</v>
      </c>
      <c r="F35" s="16"/>
      <c r="G35" s="42" t="s">
        <v>103</v>
      </c>
    </row>
    <row r="36" spans="1:7" ht="15" customHeight="1" x14ac:dyDescent="0.25">
      <c r="A36" s="11">
        <v>32</v>
      </c>
      <c r="B36" s="12" t="s">
        <v>104</v>
      </c>
      <c r="C36" s="13" t="s">
        <v>105</v>
      </c>
      <c r="D36" s="14" t="s">
        <v>11</v>
      </c>
      <c r="E36" s="15">
        <v>7</v>
      </c>
      <c r="F36" s="16"/>
      <c r="G36" s="42" t="s">
        <v>106</v>
      </c>
    </row>
    <row r="37" spans="1:7" ht="21.75" customHeight="1" x14ac:dyDescent="0.25">
      <c r="A37" s="11">
        <v>33</v>
      </c>
      <c r="B37" s="12" t="s">
        <v>107</v>
      </c>
      <c r="C37" s="13" t="s">
        <v>108</v>
      </c>
      <c r="D37" s="14" t="s">
        <v>11</v>
      </c>
      <c r="E37" s="15">
        <v>5</v>
      </c>
      <c r="F37" s="16"/>
      <c r="G37" s="42" t="s">
        <v>109</v>
      </c>
    </row>
    <row r="38" spans="1:7" ht="21.75" customHeight="1" x14ac:dyDescent="0.25">
      <c r="A38" s="11">
        <v>34</v>
      </c>
      <c r="B38" s="12" t="s">
        <v>110</v>
      </c>
      <c r="C38" s="13" t="s">
        <v>111</v>
      </c>
      <c r="D38" s="14" t="s">
        <v>11</v>
      </c>
      <c r="E38" s="15">
        <v>660</v>
      </c>
      <c r="F38" s="16"/>
      <c r="G38" s="42" t="s">
        <v>112</v>
      </c>
    </row>
    <row r="39" spans="1:7" ht="21.75" customHeight="1" x14ac:dyDescent="0.25">
      <c r="A39" s="11">
        <v>35</v>
      </c>
      <c r="B39" s="12" t="s">
        <v>113</v>
      </c>
      <c r="C39" s="13" t="s">
        <v>114</v>
      </c>
      <c r="D39" s="14" t="s">
        <v>11</v>
      </c>
      <c r="E39" s="15">
        <v>795</v>
      </c>
      <c r="F39" s="16"/>
      <c r="G39" s="42" t="s">
        <v>115</v>
      </c>
    </row>
    <row r="40" spans="1:7" ht="21.75" customHeight="1" x14ac:dyDescent="0.25">
      <c r="A40" s="11">
        <v>36</v>
      </c>
      <c r="B40" s="12" t="s">
        <v>116</v>
      </c>
      <c r="C40" s="13" t="s">
        <v>117</v>
      </c>
      <c r="D40" s="14" t="s">
        <v>11</v>
      </c>
      <c r="E40" s="15">
        <v>497</v>
      </c>
      <c r="F40" s="16"/>
      <c r="G40" s="42" t="s">
        <v>118</v>
      </c>
    </row>
    <row r="41" spans="1:7" ht="21.75" customHeight="1" x14ac:dyDescent="0.25">
      <c r="A41" s="11">
        <v>37</v>
      </c>
      <c r="B41" s="12" t="s">
        <v>119</v>
      </c>
      <c r="C41" s="13" t="s">
        <v>120</v>
      </c>
      <c r="D41" s="14" t="s">
        <v>11</v>
      </c>
      <c r="E41" s="15">
        <v>542</v>
      </c>
      <c r="F41" s="16"/>
      <c r="G41" s="42" t="s">
        <v>121</v>
      </c>
    </row>
    <row r="42" spans="1:7" ht="21.75" customHeight="1" x14ac:dyDescent="0.25">
      <c r="A42" s="11">
        <v>38</v>
      </c>
      <c r="B42" s="12" t="s">
        <v>122</v>
      </c>
      <c r="C42" s="13" t="s">
        <v>123</v>
      </c>
      <c r="D42" s="14" t="s">
        <v>11</v>
      </c>
      <c r="E42" s="15">
        <v>565</v>
      </c>
      <c r="F42" s="16"/>
      <c r="G42" s="42" t="s">
        <v>124</v>
      </c>
    </row>
    <row r="43" spans="1:7" ht="32.25" customHeight="1" x14ac:dyDescent="0.25">
      <c r="A43" s="11">
        <v>39</v>
      </c>
      <c r="B43" s="12" t="s">
        <v>125</v>
      </c>
      <c r="C43" s="13" t="s">
        <v>126</v>
      </c>
      <c r="D43" s="14" t="s">
        <v>11</v>
      </c>
      <c r="E43" s="15">
        <v>601</v>
      </c>
      <c r="F43" s="16"/>
      <c r="G43" s="42" t="s">
        <v>127</v>
      </c>
    </row>
    <row r="44" spans="1:7" ht="21.75" customHeight="1" x14ac:dyDescent="0.25">
      <c r="A44" s="11">
        <v>40</v>
      </c>
      <c r="B44" s="12" t="s">
        <v>128</v>
      </c>
      <c r="C44" s="13" t="s">
        <v>129</v>
      </c>
      <c r="D44" s="14" t="s">
        <v>11</v>
      </c>
      <c r="E44" s="15">
        <v>546</v>
      </c>
      <c r="F44" s="16"/>
      <c r="G44" s="42" t="s">
        <v>130</v>
      </c>
    </row>
    <row r="45" spans="1:7" ht="32.25" customHeight="1" x14ac:dyDescent="0.25">
      <c r="A45" s="11">
        <v>41</v>
      </c>
      <c r="B45" s="12" t="s">
        <v>131</v>
      </c>
      <c r="C45" s="13" t="s">
        <v>132</v>
      </c>
      <c r="D45" s="14" t="s">
        <v>11</v>
      </c>
      <c r="E45" s="15">
        <v>860</v>
      </c>
      <c r="F45" s="16"/>
      <c r="G45" s="42" t="s">
        <v>133</v>
      </c>
    </row>
    <row r="46" spans="1:7" ht="32.25" customHeight="1" x14ac:dyDescent="0.25">
      <c r="A46" s="11">
        <v>42</v>
      </c>
      <c r="B46" s="12" t="s">
        <v>134</v>
      </c>
      <c r="C46" s="13" t="s">
        <v>135</v>
      </c>
      <c r="D46" s="14" t="s">
        <v>11</v>
      </c>
      <c r="E46" s="15">
        <v>897</v>
      </c>
      <c r="F46" s="16"/>
      <c r="G46" s="42" t="s">
        <v>136</v>
      </c>
    </row>
    <row r="47" spans="1:7" ht="32.25" customHeight="1" x14ac:dyDescent="0.25">
      <c r="A47" s="11">
        <v>43</v>
      </c>
      <c r="B47" s="12" t="s">
        <v>137</v>
      </c>
      <c r="C47" s="13" t="s">
        <v>138</v>
      </c>
      <c r="D47" s="14" t="s">
        <v>11</v>
      </c>
      <c r="E47" s="15">
        <v>900</v>
      </c>
      <c r="F47" s="16"/>
      <c r="G47" s="42" t="s">
        <v>139</v>
      </c>
    </row>
    <row r="48" spans="1:7" ht="32.25" customHeight="1" x14ac:dyDescent="0.25">
      <c r="A48" s="11">
        <v>44</v>
      </c>
      <c r="B48" s="12" t="s">
        <v>140</v>
      </c>
      <c r="C48" s="13" t="s">
        <v>141</v>
      </c>
      <c r="D48" s="14" t="s">
        <v>11</v>
      </c>
      <c r="E48" s="15">
        <v>955</v>
      </c>
      <c r="F48" s="16"/>
      <c r="G48" s="42" t="s">
        <v>142</v>
      </c>
    </row>
    <row r="49" spans="1:7" ht="32.25" customHeight="1" x14ac:dyDescent="0.25">
      <c r="A49" s="11">
        <v>45</v>
      </c>
      <c r="B49" s="12" t="s">
        <v>143</v>
      </c>
      <c r="C49" s="13" t="s">
        <v>144</v>
      </c>
      <c r="D49" s="14" t="s">
        <v>11</v>
      </c>
      <c r="E49" s="15">
        <v>1050</v>
      </c>
      <c r="F49" s="16"/>
      <c r="G49" s="42" t="s">
        <v>145</v>
      </c>
    </row>
    <row r="50" spans="1:7" ht="21.75" customHeight="1" x14ac:dyDescent="0.25">
      <c r="A50" s="11">
        <v>46</v>
      </c>
      <c r="B50" s="12" t="s">
        <v>146</v>
      </c>
      <c r="C50" s="13" t="s">
        <v>147</v>
      </c>
      <c r="D50" s="14" t="s">
        <v>11</v>
      </c>
      <c r="E50" s="15">
        <v>510</v>
      </c>
      <c r="F50" s="16"/>
      <c r="G50" s="42" t="s">
        <v>148</v>
      </c>
    </row>
    <row r="51" spans="1:7" ht="21.75" customHeight="1" x14ac:dyDescent="0.25">
      <c r="A51" s="11">
        <v>47</v>
      </c>
      <c r="B51" s="12" t="s">
        <v>149</v>
      </c>
      <c r="C51" s="13" t="s">
        <v>150</v>
      </c>
      <c r="D51" s="14" t="s">
        <v>11</v>
      </c>
      <c r="E51" s="15">
        <v>645</v>
      </c>
      <c r="F51" s="16"/>
      <c r="G51" s="42" t="s">
        <v>151</v>
      </c>
    </row>
    <row r="52" spans="1:7" ht="21.75" customHeight="1" x14ac:dyDescent="0.25">
      <c r="A52" s="11">
        <v>48</v>
      </c>
      <c r="B52" s="12" t="s">
        <v>152</v>
      </c>
      <c r="C52" s="13" t="s">
        <v>153</v>
      </c>
      <c r="D52" s="14" t="s">
        <v>11</v>
      </c>
      <c r="E52" s="15">
        <v>347</v>
      </c>
      <c r="F52" s="16"/>
      <c r="G52" s="42" t="s">
        <v>154</v>
      </c>
    </row>
    <row r="53" spans="1:7" ht="21.75" customHeight="1" x14ac:dyDescent="0.25">
      <c r="A53" s="11">
        <v>49</v>
      </c>
      <c r="B53" s="12" t="s">
        <v>155</v>
      </c>
      <c r="C53" s="13" t="s">
        <v>156</v>
      </c>
      <c r="D53" s="14" t="s">
        <v>11</v>
      </c>
      <c r="E53" s="15">
        <v>392</v>
      </c>
      <c r="F53" s="16"/>
      <c r="G53" s="42" t="s">
        <v>157</v>
      </c>
    </row>
    <row r="54" spans="1:7" ht="21.75" customHeight="1" x14ac:dyDescent="0.25">
      <c r="A54" s="11">
        <v>50</v>
      </c>
      <c r="B54" s="12" t="s">
        <v>158</v>
      </c>
      <c r="C54" s="13" t="s">
        <v>159</v>
      </c>
      <c r="D54" s="14" t="s">
        <v>11</v>
      </c>
      <c r="E54" s="15">
        <v>415</v>
      </c>
      <c r="F54" s="16"/>
      <c r="G54" s="42" t="s">
        <v>160</v>
      </c>
    </row>
    <row r="55" spans="1:7" ht="21.75" customHeight="1" x14ac:dyDescent="0.25">
      <c r="A55" s="11">
        <v>51</v>
      </c>
      <c r="B55" s="12" t="s">
        <v>161</v>
      </c>
      <c r="C55" s="13" t="s">
        <v>162</v>
      </c>
      <c r="D55" s="14" t="s">
        <v>11</v>
      </c>
      <c r="E55" s="15">
        <v>451</v>
      </c>
      <c r="F55" s="16"/>
      <c r="G55" s="42" t="s">
        <v>163</v>
      </c>
    </row>
    <row r="56" spans="1:7" ht="21.75" customHeight="1" x14ac:dyDescent="0.25">
      <c r="A56" s="11">
        <v>52</v>
      </c>
      <c r="B56" s="12" t="s">
        <v>164</v>
      </c>
      <c r="C56" s="13" t="s">
        <v>165</v>
      </c>
      <c r="D56" s="14" t="s">
        <v>11</v>
      </c>
      <c r="E56" s="15">
        <v>396</v>
      </c>
      <c r="F56" s="16"/>
      <c r="G56" s="17" t="s">
        <v>166</v>
      </c>
    </row>
    <row r="57" spans="1:7" ht="21.75" customHeight="1" x14ac:dyDescent="0.25">
      <c r="A57" s="11">
        <v>53</v>
      </c>
      <c r="B57" s="12" t="s">
        <v>167</v>
      </c>
      <c r="C57" s="13" t="s">
        <v>168</v>
      </c>
      <c r="D57" s="14" t="s">
        <v>11</v>
      </c>
      <c r="E57" s="15">
        <v>150</v>
      </c>
      <c r="F57" s="16"/>
      <c r="G57" s="42" t="s">
        <v>169</v>
      </c>
    </row>
    <row r="58" spans="1:7" ht="21.75" customHeight="1" x14ac:dyDescent="0.25">
      <c r="A58" s="11">
        <v>54</v>
      </c>
      <c r="B58" s="12" t="s">
        <v>170</v>
      </c>
      <c r="C58" s="13" t="s">
        <v>171</v>
      </c>
      <c r="D58" s="14" t="s">
        <v>11</v>
      </c>
      <c r="E58" s="15">
        <v>190</v>
      </c>
      <c r="F58" s="16"/>
      <c r="G58" s="42" t="s">
        <v>172</v>
      </c>
    </row>
    <row r="59" spans="1:7" ht="21.75" customHeight="1" x14ac:dyDescent="0.25">
      <c r="A59" s="11">
        <v>55</v>
      </c>
      <c r="B59" s="12" t="s">
        <v>173</v>
      </c>
      <c r="C59" s="13" t="s">
        <v>174</v>
      </c>
      <c r="D59" s="14" t="s">
        <v>11</v>
      </c>
      <c r="E59" s="15">
        <v>60</v>
      </c>
      <c r="F59" s="16"/>
      <c r="G59" s="42" t="s">
        <v>175</v>
      </c>
    </row>
    <row r="60" spans="1:7" ht="21.75" customHeight="1" x14ac:dyDescent="0.25">
      <c r="A60" s="11">
        <v>56</v>
      </c>
      <c r="B60" s="12" t="s">
        <v>176</v>
      </c>
      <c r="C60" s="13" t="s">
        <v>177</v>
      </c>
      <c r="D60" s="14" t="s">
        <v>11</v>
      </c>
      <c r="E60" s="15">
        <v>170</v>
      </c>
      <c r="F60" s="16"/>
      <c r="G60" s="42" t="s">
        <v>178</v>
      </c>
    </row>
    <row r="61" spans="1:7" ht="21.75" customHeight="1" x14ac:dyDescent="0.25">
      <c r="A61" s="11">
        <v>57</v>
      </c>
      <c r="B61" s="12" t="s">
        <v>179</v>
      </c>
      <c r="C61" s="13" t="s">
        <v>180</v>
      </c>
      <c r="D61" s="14" t="s">
        <v>11</v>
      </c>
      <c r="E61" s="15">
        <v>170</v>
      </c>
      <c r="F61" s="16"/>
      <c r="G61" s="42" t="s">
        <v>181</v>
      </c>
    </row>
    <row r="62" spans="1:7" ht="15" customHeight="1" x14ac:dyDescent="0.25">
      <c r="A62" s="11">
        <v>58</v>
      </c>
      <c r="B62" s="12" t="s">
        <v>182</v>
      </c>
      <c r="C62" s="13" t="s">
        <v>183</v>
      </c>
      <c r="D62" s="14" t="s">
        <v>11</v>
      </c>
      <c r="E62" s="15">
        <v>150</v>
      </c>
      <c r="F62" s="16"/>
      <c r="G62" s="42" t="s">
        <v>184</v>
      </c>
    </row>
    <row r="63" spans="1:7" ht="15" customHeight="1" x14ac:dyDescent="0.25">
      <c r="A63" s="5">
        <v>59</v>
      </c>
      <c r="B63" s="6" t="s">
        <v>185</v>
      </c>
      <c r="C63" s="7" t="s">
        <v>186</v>
      </c>
      <c r="D63" s="8" t="s">
        <v>11</v>
      </c>
      <c r="E63" s="9">
        <v>140</v>
      </c>
      <c r="F63" s="10" t="s">
        <v>12</v>
      </c>
      <c r="G63" s="41" t="s">
        <v>187</v>
      </c>
    </row>
    <row r="64" spans="1:7" ht="21.75" customHeight="1" x14ac:dyDescent="0.25">
      <c r="A64" s="11">
        <v>60</v>
      </c>
      <c r="B64" s="12" t="s">
        <v>188</v>
      </c>
      <c r="C64" s="13" t="s">
        <v>189</v>
      </c>
      <c r="D64" s="14" t="s">
        <v>11</v>
      </c>
      <c r="E64" s="15">
        <v>190</v>
      </c>
      <c r="F64" s="16"/>
      <c r="G64" s="42" t="s">
        <v>190</v>
      </c>
    </row>
    <row r="65" spans="1:7" ht="21.75" customHeight="1" x14ac:dyDescent="0.25">
      <c r="A65" s="11">
        <v>61</v>
      </c>
      <c r="B65" s="12" t="s">
        <v>191</v>
      </c>
      <c r="C65" s="13" t="s">
        <v>192</v>
      </c>
      <c r="D65" s="14" t="s">
        <v>11</v>
      </c>
      <c r="E65" s="15">
        <v>170</v>
      </c>
      <c r="F65" s="16"/>
      <c r="G65" s="42" t="s">
        <v>193</v>
      </c>
    </row>
    <row r="66" spans="1:7" ht="21.75" customHeight="1" x14ac:dyDescent="0.25">
      <c r="A66" s="11">
        <v>62</v>
      </c>
      <c r="B66" s="12" t="s">
        <v>194</v>
      </c>
      <c r="C66" s="13" t="s">
        <v>195</v>
      </c>
      <c r="D66" s="14" t="s">
        <v>11</v>
      </c>
      <c r="E66" s="15">
        <v>150</v>
      </c>
      <c r="F66" s="16"/>
      <c r="G66" s="42" t="s">
        <v>196</v>
      </c>
    </row>
    <row r="67" spans="1:7" ht="21.75" customHeight="1" x14ac:dyDescent="0.25">
      <c r="A67" s="11">
        <v>63</v>
      </c>
      <c r="B67" s="12" t="s">
        <v>197</v>
      </c>
      <c r="C67" s="13" t="s">
        <v>198</v>
      </c>
      <c r="D67" s="14" t="s">
        <v>11</v>
      </c>
      <c r="E67" s="15">
        <v>150</v>
      </c>
      <c r="F67" s="16"/>
      <c r="G67" s="42" t="s">
        <v>199</v>
      </c>
    </row>
    <row r="68" spans="1:7" ht="21.75" customHeight="1" x14ac:dyDescent="0.25">
      <c r="A68" s="11">
        <v>64</v>
      </c>
      <c r="B68" s="12" t="s">
        <v>200</v>
      </c>
      <c r="C68" s="13" t="s">
        <v>201</v>
      </c>
      <c r="D68" s="14" t="s">
        <v>11</v>
      </c>
      <c r="E68" s="15">
        <v>170</v>
      </c>
      <c r="F68" s="16"/>
      <c r="G68" s="42" t="s">
        <v>202</v>
      </c>
    </row>
    <row r="69" spans="1:7" ht="21.75" customHeight="1" x14ac:dyDescent="0.25">
      <c r="A69" s="5">
        <v>65</v>
      </c>
      <c r="B69" s="6" t="s">
        <v>203</v>
      </c>
      <c r="C69" s="7" t="s">
        <v>204</v>
      </c>
      <c r="D69" s="8" t="s">
        <v>11</v>
      </c>
      <c r="E69" s="9">
        <v>140</v>
      </c>
      <c r="F69" s="10" t="s">
        <v>12</v>
      </c>
      <c r="G69" s="41" t="s">
        <v>205</v>
      </c>
    </row>
    <row r="70" spans="1:7" ht="15" customHeight="1" x14ac:dyDescent="0.25">
      <c r="A70" s="11">
        <v>66</v>
      </c>
      <c r="B70" s="12" t="s">
        <v>206</v>
      </c>
      <c r="C70" s="13" t="s">
        <v>207</v>
      </c>
      <c r="D70" s="14" t="s">
        <v>11</v>
      </c>
      <c r="E70" s="15">
        <v>215</v>
      </c>
      <c r="F70" s="16"/>
      <c r="G70" s="42" t="s">
        <v>208</v>
      </c>
    </row>
    <row r="71" spans="1:7" ht="21.75" customHeight="1" x14ac:dyDescent="0.25">
      <c r="A71" s="11">
        <v>67</v>
      </c>
      <c r="B71" s="12" t="s">
        <v>209</v>
      </c>
      <c r="C71" s="13" t="s">
        <v>210</v>
      </c>
      <c r="D71" s="14" t="s">
        <v>11</v>
      </c>
      <c r="E71" s="15">
        <v>190</v>
      </c>
      <c r="F71" s="16"/>
      <c r="G71" s="42" t="s">
        <v>211</v>
      </c>
    </row>
    <row r="72" spans="1:7" ht="15" customHeight="1" x14ac:dyDescent="0.25">
      <c r="A72" s="11">
        <v>68</v>
      </c>
      <c r="B72" s="12" t="s">
        <v>212</v>
      </c>
      <c r="C72" s="13" t="s">
        <v>213</v>
      </c>
      <c r="D72" s="14" t="s">
        <v>11</v>
      </c>
      <c r="E72" s="15">
        <v>22</v>
      </c>
      <c r="F72" s="16"/>
      <c r="G72" s="42" t="s">
        <v>214</v>
      </c>
    </row>
    <row r="73" spans="1:7" ht="15" customHeight="1" x14ac:dyDescent="0.25">
      <c r="A73" s="11">
        <v>69</v>
      </c>
      <c r="B73" s="12" t="s">
        <v>215</v>
      </c>
      <c r="C73" s="13" t="s">
        <v>216</v>
      </c>
      <c r="D73" s="14" t="s">
        <v>11</v>
      </c>
      <c r="E73" s="15">
        <v>14</v>
      </c>
      <c r="F73" s="16"/>
      <c r="G73" s="42" t="s">
        <v>217</v>
      </c>
    </row>
    <row r="74" spans="1:7" ht="15" customHeight="1" x14ac:dyDescent="0.25">
      <c r="A74" s="11">
        <v>70</v>
      </c>
      <c r="B74" s="12" t="s">
        <v>218</v>
      </c>
      <c r="C74" s="13" t="s">
        <v>219</v>
      </c>
      <c r="D74" s="14" t="s">
        <v>220</v>
      </c>
      <c r="E74" s="15">
        <v>25</v>
      </c>
      <c r="F74" s="16"/>
      <c r="G74" s="42" t="s">
        <v>221</v>
      </c>
    </row>
    <row r="75" spans="1:7" ht="21.75" customHeight="1" x14ac:dyDescent="0.25">
      <c r="A75" s="11">
        <v>71</v>
      </c>
      <c r="B75" s="12" t="s">
        <v>222</v>
      </c>
      <c r="C75" s="13" t="s">
        <v>223</v>
      </c>
      <c r="D75" s="14" t="s">
        <v>11</v>
      </c>
      <c r="E75" s="15">
        <v>165</v>
      </c>
      <c r="F75" s="16"/>
      <c r="G75" s="42" t="s">
        <v>224</v>
      </c>
    </row>
    <row r="76" spans="1:7" ht="32.25" customHeight="1" x14ac:dyDescent="0.25">
      <c r="A76" s="11">
        <v>72</v>
      </c>
      <c r="B76" s="12" t="s">
        <v>225</v>
      </c>
      <c r="C76" s="13" t="s">
        <v>226</v>
      </c>
      <c r="D76" s="14" t="s">
        <v>11</v>
      </c>
      <c r="E76" s="15">
        <v>240</v>
      </c>
      <c r="F76" s="16"/>
      <c r="G76" s="42" t="s">
        <v>227</v>
      </c>
    </row>
    <row r="77" spans="1:7" ht="15" customHeight="1" x14ac:dyDescent="0.25">
      <c r="A77" s="11">
        <v>73</v>
      </c>
      <c r="B77" s="12" t="s">
        <v>228</v>
      </c>
      <c r="C77" s="13" t="s">
        <v>229</v>
      </c>
      <c r="D77" s="14" t="s">
        <v>11</v>
      </c>
      <c r="E77" s="15">
        <v>50</v>
      </c>
      <c r="F77" s="16"/>
      <c r="G77" s="42" t="s">
        <v>230</v>
      </c>
    </row>
    <row r="78" spans="1:7" ht="21.75" customHeight="1" x14ac:dyDescent="0.25">
      <c r="A78" s="11">
        <v>74</v>
      </c>
      <c r="B78" s="12" t="s">
        <v>231</v>
      </c>
      <c r="C78" s="13" t="s">
        <v>232</v>
      </c>
      <c r="D78" s="14" t="s">
        <v>11</v>
      </c>
      <c r="E78" s="15">
        <v>50</v>
      </c>
      <c r="F78" s="16"/>
      <c r="G78" s="42" t="s">
        <v>233</v>
      </c>
    </row>
    <row r="79" spans="1:7" ht="21.75" customHeight="1" x14ac:dyDescent="0.25">
      <c r="A79" s="11">
        <v>75</v>
      </c>
      <c r="B79" s="12" t="s">
        <v>234</v>
      </c>
      <c r="C79" s="13" t="s">
        <v>235</v>
      </c>
      <c r="D79" s="14" t="s">
        <v>11</v>
      </c>
      <c r="E79" s="15">
        <v>60</v>
      </c>
      <c r="F79" s="16"/>
      <c r="G79" s="42" t="s">
        <v>236</v>
      </c>
    </row>
    <row r="80" spans="1:7" ht="21.75" customHeight="1" x14ac:dyDescent="0.25">
      <c r="A80" s="11">
        <v>76</v>
      </c>
      <c r="B80" s="12" t="s">
        <v>173</v>
      </c>
      <c r="C80" s="13" t="s">
        <v>237</v>
      </c>
      <c r="D80" s="14" t="s">
        <v>11</v>
      </c>
      <c r="E80" s="15">
        <v>60</v>
      </c>
      <c r="F80" s="16"/>
      <c r="G80" s="42" t="s">
        <v>175</v>
      </c>
    </row>
    <row r="81" spans="1:7" ht="21.75" customHeight="1" x14ac:dyDescent="0.25">
      <c r="A81" s="11">
        <v>77</v>
      </c>
      <c r="B81" s="12" t="s">
        <v>238</v>
      </c>
      <c r="C81" s="13" t="s">
        <v>239</v>
      </c>
      <c r="D81" s="14" t="s">
        <v>11</v>
      </c>
      <c r="E81" s="15">
        <v>131</v>
      </c>
      <c r="F81" s="16"/>
      <c r="G81" s="42" t="s">
        <v>240</v>
      </c>
    </row>
    <row r="82" spans="1:7" ht="21.75" customHeight="1" x14ac:dyDescent="0.25">
      <c r="A82" s="11">
        <v>78</v>
      </c>
      <c r="B82" s="12" t="s">
        <v>241</v>
      </c>
      <c r="C82" s="13" t="s">
        <v>242</v>
      </c>
      <c r="D82" s="14" t="s">
        <v>11</v>
      </c>
      <c r="E82" s="15">
        <v>166</v>
      </c>
      <c r="F82" s="16"/>
      <c r="G82" s="42" t="s">
        <v>243</v>
      </c>
    </row>
    <row r="83" spans="1:7" ht="21.75" customHeight="1" x14ac:dyDescent="0.25">
      <c r="A83" s="11">
        <v>79</v>
      </c>
      <c r="B83" s="12" t="s">
        <v>244</v>
      </c>
      <c r="C83" s="13" t="s">
        <v>245</v>
      </c>
      <c r="D83" s="14" t="s">
        <v>11</v>
      </c>
      <c r="E83" s="15">
        <v>172</v>
      </c>
      <c r="F83" s="16"/>
      <c r="G83" s="42" t="s">
        <v>246</v>
      </c>
    </row>
    <row r="84" spans="1:7" ht="21.75" customHeight="1" x14ac:dyDescent="0.25">
      <c r="A84" s="11">
        <v>80</v>
      </c>
      <c r="B84" s="12" t="s">
        <v>247</v>
      </c>
      <c r="C84" s="13" t="s">
        <v>248</v>
      </c>
      <c r="D84" s="14" t="s">
        <v>11</v>
      </c>
      <c r="E84" s="15">
        <v>208</v>
      </c>
      <c r="F84" s="16"/>
      <c r="G84" s="42" t="s">
        <v>249</v>
      </c>
    </row>
    <row r="85" spans="1:7" ht="21.75" customHeight="1" x14ac:dyDescent="0.25">
      <c r="A85" s="11">
        <v>81</v>
      </c>
      <c r="B85" s="12" t="s">
        <v>250</v>
      </c>
      <c r="C85" s="13" t="s">
        <v>251</v>
      </c>
      <c r="D85" s="14" t="s">
        <v>11</v>
      </c>
      <c r="E85" s="15">
        <v>228</v>
      </c>
      <c r="F85" s="16"/>
      <c r="G85" s="42" t="s">
        <v>252</v>
      </c>
    </row>
    <row r="86" spans="1:7" ht="32.25" customHeight="1" x14ac:dyDescent="0.25">
      <c r="A86" s="11">
        <v>82</v>
      </c>
      <c r="B86" s="12" t="s">
        <v>253</v>
      </c>
      <c r="C86" s="13" t="s">
        <v>254</v>
      </c>
      <c r="D86" s="14" t="s">
        <v>11</v>
      </c>
      <c r="E86" s="15">
        <v>288</v>
      </c>
      <c r="F86" s="16"/>
      <c r="G86" s="42" t="s">
        <v>255</v>
      </c>
    </row>
    <row r="87" spans="1:7" ht="21.75" customHeight="1" x14ac:dyDescent="0.25">
      <c r="A87" s="11">
        <v>83</v>
      </c>
      <c r="B87" s="12" t="s">
        <v>256</v>
      </c>
      <c r="C87" s="13" t="s">
        <v>257</v>
      </c>
      <c r="D87" s="14" t="s">
        <v>11</v>
      </c>
      <c r="E87" s="15">
        <v>394</v>
      </c>
      <c r="F87" s="16"/>
      <c r="G87" s="42" t="s">
        <v>258</v>
      </c>
    </row>
    <row r="88" spans="1:7" ht="21.75" customHeight="1" x14ac:dyDescent="0.25">
      <c r="A88" s="11">
        <v>84</v>
      </c>
      <c r="B88" s="12" t="s">
        <v>259</v>
      </c>
      <c r="C88" s="13" t="s">
        <v>260</v>
      </c>
      <c r="D88" s="14" t="s">
        <v>220</v>
      </c>
      <c r="E88" s="15">
        <v>131</v>
      </c>
      <c r="F88" s="16"/>
      <c r="G88" s="42" t="s">
        <v>261</v>
      </c>
    </row>
    <row r="89" spans="1:7" ht="32.25" customHeight="1" x14ac:dyDescent="0.25">
      <c r="A89" s="11">
        <v>85</v>
      </c>
      <c r="B89" s="12" t="s">
        <v>262</v>
      </c>
      <c r="C89" s="13" t="s">
        <v>263</v>
      </c>
      <c r="D89" s="14" t="s">
        <v>220</v>
      </c>
      <c r="E89" s="15">
        <v>1663</v>
      </c>
      <c r="F89" s="16"/>
      <c r="G89" s="42" t="s">
        <v>264</v>
      </c>
    </row>
    <row r="90" spans="1:7" ht="32.25" customHeight="1" x14ac:dyDescent="0.25">
      <c r="A90" s="11">
        <v>86</v>
      </c>
      <c r="B90" s="12" t="s">
        <v>265</v>
      </c>
      <c r="C90" s="13" t="s">
        <v>266</v>
      </c>
      <c r="D90" s="14" t="s">
        <v>220</v>
      </c>
      <c r="E90" s="15">
        <v>1163</v>
      </c>
      <c r="F90" s="16"/>
      <c r="G90" s="42" t="s">
        <v>267</v>
      </c>
    </row>
    <row r="91" spans="1:7" ht="21.75" customHeight="1" x14ac:dyDescent="0.25">
      <c r="A91" s="11">
        <v>87</v>
      </c>
      <c r="B91" s="12" t="s">
        <v>268</v>
      </c>
      <c r="C91" s="13" t="s">
        <v>269</v>
      </c>
      <c r="D91" s="14" t="s">
        <v>220</v>
      </c>
      <c r="E91" s="15">
        <v>350</v>
      </c>
      <c r="F91" s="16"/>
      <c r="G91" s="42" t="s">
        <v>270</v>
      </c>
    </row>
    <row r="92" spans="1:7" ht="21.75" customHeight="1" x14ac:dyDescent="0.25">
      <c r="A92" s="11">
        <v>88</v>
      </c>
      <c r="B92" s="12" t="s">
        <v>271</v>
      </c>
      <c r="C92" s="13" t="s">
        <v>272</v>
      </c>
      <c r="D92" s="14" t="s">
        <v>11</v>
      </c>
      <c r="E92" s="15">
        <v>75</v>
      </c>
      <c r="F92" s="16"/>
      <c r="G92" s="42" t="s">
        <v>273</v>
      </c>
    </row>
    <row r="93" spans="1:7" ht="32.25" customHeight="1" x14ac:dyDescent="0.25">
      <c r="A93" s="11">
        <v>89</v>
      </c>
      <c r="B93" s="12" t="s">
        <v>274</v>
      </c>
      <c r="C93" s="13" t="s">
        <v>275</v>
      </c>
      <c r="D93" s="14" t="s">
        <v>11</v>
      </c>
      <c r="E93" s="15">
        <v>94</v>
      </c>
      <c r="F93" s="16"/>
      <c r="G93" s="42" t="s">
        <v>276</v>
      </c>
    </row>
    <row r="94" spans="1:7" ht="21.75" customHeight="1" x14ac:dyDescent="0.25">
      <c r="A94" s="11">
        <v>90</v>
      </c>
      <c r="B94" s="12" t="s">
        <v>277</v>
      </c>
      <c r="C94" s="13" t="s">
        <v>278</v>
      </c>
      <c r="D94" s="14" t="s">
        <v>11</v>
      </c>
      <c r="E94" s="15">
        <v>94</v>
      </c>
      <c r="F94" s="16"/>
      <c r="G94" s="42" t="s">
        <v>279</v>
      </c>
    </row>
    <row r="95" spans="1:7" ht="21.75" customHeight="1" x14ac:dyDescent="0.25">
      <c r="A95" s="11">
        <v>91</v>
      </c>
      <c r="B95" s="12" t="s">
        <v>280</v>
      </c>
      <c r="C95" s="13" t="s">
        <v>281</v>
      </c>
      <c r="D95" s="14" t="s">
        <v>11</v>
      </c>
      <c r="E95" s="15">
        <v>119</v>
      </c>
      <c r="F95" s="16"/>
      <c r="G95" s="42" t="s">
        <v>282</v>
      </c>
    </row>
    <row r="96" spans="1:7" ht="32.25" customHeight="1" x14ac:dyDescent="0.25">
      <c r="A96" s="11">
        <v>92</v>
      </c>
      <c r="B96" s="12" t="s">
        <v>283</v>
      </c>
      <c r="C96" s="13" t="s">
        <v>284</v>
      </c>
      <c r="D96" s="14" t="s">
        <v>11</v>
      </c>
      <c r="E96" s="15">
        <v>297</v>
      </c>
      <c r="F96" s="16"/>
      <c r="G96" s="42" t="s">
        <v>285</v>
      </c>
    </row>
    <row r="97" spans="1:7" ht="42.75" customHeight="1" x14ac:dyDescent="0.25">
      <c r="A97" s="11">
        <v>93</v>
      </c>
      <c r="B97" s="12" t="s">
        <v>286</v>
      </c>
      <c r="C97" s="13" t="s">
        <v>287</v>
      </c>
      <c r="D97" s="14" t="s">
        <v>11</v>
      </c>
      <c r="E97" s="15">
        <v>214</v>
      </c>
      <c r="F97" s="16"/>
      <c r="G97" s="42" t="s">
        <v>288</v>
      </c>
    </row>
    <row r="98" spans="1:7" ht="53.25" customHeight="1" x14ac:dyDescent="0.25">
      <c r="A98" s="11">
        <v>94</v>
      </c>
      <c r="B98" s="12" t="s">
        <v>289</v>
      </c>
      <c r="C98" s="13" t="s">
        <v>290</v>
      </c>
      <c r="D98" s="14" t="s">
        <v>11</v>
      </c>
      <c r="E98" s="15">
        <v>297</v>
      </c>
      <c r="F98" s="16"/>
      <c r="G98" s="42" t="s">
        <v>291</v>
      </c>
    </row>
    <row r="99" spans="1:7" ht="32.25" customHeight="1" x14ac:dyDescent="0.25">
      <c r="A99" s="11">
        <v>95</v>
      </c>
      <c r="B99" s="12" t="s">
        <v>292</v>
      </c>
      <c r="C99" s="13" t="s">
        <v>293</v>
      </c>
      <c r="D99" s="14" t="s">
        <v>11</v>
      </c>
      <c r="E99" s="15">
        <v>214</v>
      </c>
      <c r="F99" s="16"/>
      <c r="G99" s="42" t="s">
        <v>294</v>
      </c>
    </row>
    <row r="100" spans="1:7" ht="32.25" customHeight="1" x14ac:dyDescent="0.25">
      <c r="A100" s="11">
        <v>96</v>
      </c>
      <c r="B100" s="12" t="s">
        <v>295</v>
      </c>
      <c r="C100" s="13" t="s">
        <v>296</v>
      </c>
      <c r="D100" s="14" t="s">
        <v>11</v>
      </c>
      <c r="E100" s="15">
        <v>297</v>
      </c>
      <c r="F100" s="16"/>
      <c r="G100" s="42" t="s">
        <v>297</v>
      </c>
    </row>
    <row r="101" spans="1:7" ht="21.75" customHeight="1" x14ac:dyDescent="0.25">
      <c r="A101" s="11">
        <v>97</v>
      </c>
      <c r="B101" s="12" t="s">
        <v>298</v>
      </c>
      <c r="C101" s="13" t="s">
        <v>299</v>
      </c>
      <c r="D101" s="14" t="s">
        <v>11</v>
      </c>
      <c r="E101" s="15">
        <v>25</v>
      </c>
      <c r="F101" s="16"/>
      <c r="G101" s="42" t="s">
        <v>300</v>
      </c>
    </row>
    <row r="102" spans="1:7" ht="21.75" customHeight="1" x14ac:dyDescent="0.25">
      <c r="A102" s="11">
        <v>98</v>
      </c>
      <c r="B102" s="12" t="s">
        <v>301</v>
      </c>
      <c r="C102" s="13" t="s">
        <v>302</v>
      </c>
      <c r="D102" s="14" t="s">
        <v>11</v>
      </c>
      <c r="E102" s="15">
        <v>72</v>
      </c>
      <c r="F102" s="16"/>
      <c r="G102" s="42" t="s">
        <v>303</v>
      </c>
    </row>
    <row r="103" spans="1:7" ht="21.75" customHeight="1" x14ac:dyDescent="0.25">
      <c r="A103" s="11">
        <v>99</v>
      </c>
      <c r="B103" s="12" t="s">
        <v>304</v>
      </c>
      <c r="C103" s="13" t="s">
        <v>305</v>
      </c>
      <c r="D103" s="14" t="s">
        <v>11</v>
      </c>
      <c r="E103" s="15">
        <v>35</v>
      </c>
      <c r="F103" s="16"/>
      <c r="G103" s="42" t="s">
        <v>306</v>
      </c>
    </row>
    <row r="104" spans="1:7" ht="21.75" customHeight="1" x14ac:dyDescent="0.25">
      <c r="A104" s="11">
        <v>100</v>
      </c>
      <c r="B104" s="12" t="s">
        <v>307</v>
      </c>
      <c r="C104" s="13" t="s">
        <v>308</v>
      </c>
      <c r="D104" s="14" t="s">
        <v>11</v>
      </c>
      <c r="E104" s="15">
        <v>32</v>
      </c>
      <c r="F104" s="16"/>
      <c r="G104" s="42" t="s">
        <v>309</v>
      </c>
    </row>
    <row r="105" spans="1:7" ht="21.75" customHeight="1" x14ac:dyDescent="0.25">
      <c r="A105" s="11">
        <v>101</v>
      </c>
      <c r="B105" s="12" t="s">
        <v>310</v>
      </c>
      <c r="C105" s="13" t="s">
        <v>311</v>
      </c>
      <c r="D105" s="14" t="s">
        <v>11</v>
      </c>
      <c r="E105" s="15">
        <v>46</v>
      </c>
      <c r="F105" s="16"/>
      <c r="G105" s="42" t="s">
        <v>312</v>
      </c>
    </row>
    <row r="106" spans="1:7" ht="21.75" customHeight="1" x14ac:dyDescent="0.25">
      <c r="A106" s="11">
        <v>102</v>
      </c>
      <c r="B106" s="12" t="s">
        <v>313</v>
      </c>
      <c r="C106" s="13" t="s">
        <v>314</v>
      </c>
      <c r="D106" s="14" t="s">
        <v>11</v>
      </c>
      <c r="E106" s="15">
        <v>35</v>
      </c>
      <c r="F106" s="16"/>
      <c r="G106" s="42" t="s">
        <v>315</v>
      </c>
    </row>
    <row r="107" spans="1:7" ht="21.75" customHeight="1" x14ac:dyDescent="0.25">
      <c r="A107" s="11">
        <v>103</v>
      </c>
      <c r="B107" s="12" t="s">
        <v>316</v>
      </c>
      <c r="C107" s="13" t="s">
        <v>317</v>
      </c>
      <c r="D107" s="14" t="s">
        <v>11</v>
      </c>
      <c r="E107" s="15">
        <v>64</v>
      </c>
      <c r="F107" s="16"/>
      <c r="G107" s="42" t="s">
        <v>318</v>
      </c>
    </row>
    <row r="108" spans="1:7" ht="21.75" customHeight="1" x14ac:dyDescent="0.25">
      <c r="A108" s="11">
        <v>104</v>
      </c>
      <c r="B108" s="12" t="s">
        <v>319</v>
      </c>
      <c r="C108" s="13" t="s">
        <v>320</v>
      </c>
      <c r="D108" s="14" t="s">
        <v>11</v>
      </c>
      <c r="E108" s="15">
        <v>89</v>
      </c>
      <c r="F108" s="16"/>
      <c r="G108" s="42" t="s">
        <v>321</v>
      </c>
    </row>
    <row r="109" spans="1:7" ht="21.75" customHeight="1" x14ac:dyDescent="0.25">
      <c r="A109" s="11">
        <v>105</v>
      </c>
      <c r="B109" s="12" t="s">
        <v>322</v>
      </c>
      <c r="C109" s="13" t="s">
        <v>323</v>
      </c>
      <c r="D109" s="14" t="s">
        <v>11</v>
      </c>
      <c r="E109" s="15">
        <v>154</v>
      </c>
      <c r="F109" s="16"/>
      <c r="G109" s="42" t="s">
        <v>324</v>
      </c>
    </row>
    <row r="110" spans="1:7" ht="21.75" customHeight="1" x14ac:dyDescent="0.25">
      <c r="A110" s="11">
        <v>106</v>
      </c>
      <c r="B110" s="12" t="s">
        <v>325</v>
      </c>
      <c r="C110" s="13" t="s">
        <v>326</v>
      </c>
      <c r="D110" s="14" t="s">
        <v>11</v>
      </c>
      <c r="E110" s="15">
        <v>198</v>
      </c>
      <c r="F110" s="16"/>
      <c r="G110" s="42" t="s">
        <v>327</v>
      </c>
    </row>
    <row r="111" spans="1:7" ht="21.75" customHeight="1" x14ac:dyDescent="0.25">
      <c r="A111" s="11">
        <v>107</v>
      </c>
      <c r="B111" s="12" t="s">
        <v>328</v>
      </c>
      <c r="C111" s="13" t="s">
        <v>329</v>
      </c>
      <c r="D111" s="14" t="s">
        <v>11</v>
      </c>
      <c r="E111" s="15">
        <v>35</v>
      </c>
      <c r="F111" s="16"/>
      <c r="G111" s="42" t="s">
        <v>330</v>
      </c>
    </row>
    <row r="112" spans="1:7" ht="21.75" customHeight="1" x14ac:dyDescent="0.25">
      <c r="A112" s="11">
        <v>108</v>
      </c>
      <c r="B112" s="12" t="s">
        <v>331</v>
      </c>
      <c r="C112" s="13" t="s">
        <v>332</v>
      </c>
      <c r="D112" s="14" t="s">
        <v>11</v>
      </c>
      <c r="E112" s="15">
        <v>118</v>
      </c>
      <c r="F112" s="16"/>
      <c r="G112" s="42" t="s">
        <v>333</v>
      </c>
    </row>
    <row r="113" spans="1:7" ht="21.75" customHeight="1" x14ac:dyDescent="0.25">
      <c r="A113" s="11">
        <v>109</v>
      </c>
      <c r="B113" s="12" t="s">
        <v>334</v>
      </c>
      <c r="C113" s="13" t="s">
        <v>335</v>
      </c>
      <c r="D113" s="14" t="s">
        <v>11</v>
      </c>
      <c r="E113" s="15">
        <v>220</v>
      </c>
      <c r="F113" s="16"/>
      <c r="G113" s="42" t="s">
        <v>336</v>
      </c>
    </row>
    <row r="114" spans="1:7" ht="15" customHeight="1" x14ac:dyDescent="0.25">
      <c r="A114" s="11">
        <v>110</v>
      </c>
      <c r="B114" s="12" t="s">
        <v>337</v>
      </c>
      <c r="C114" s="13" t="s">
        <v>338</v>
      </c>
      <c r="D114" s="14" t="s">
        <v>11</v>
      </c>
      <c r="E114" s="15">
        <v>42</v>
      </c>
      <c r="F114" s="16"/>
      <c r="G114" s="42" t="s">
        <v>339</v>
      </c>
    </row>
    <row r="115" spans="1:7" ht="15" customHeight="1" x14ac:dyDescent="0.25">
      <c r="A115" s="11">
        <v>111</v>
      </c>
      <c r="B115" s="12" t="s">
        <v>340</v>
      </c>
      <c r="C115" s="13" t="s">
        <v>341</v>
      </c>
      <c r="D115" s="14" t="s">
        <v>11</v>
      </c>
      <c r="E115" s="15">
        <v>49</v>
      </c>
      <c r="F115" s="16"/>
      <c r="G115" s="42" t="s">
        <v>342</v>
      </c>
    </row>
    <row r="116" spans="1:7" ht="15" customHeight="1" x14ac:dyDescent="0.25">
      <c r="A116" s="11">
        <v>112</v>
      </c>
      <c r="B116" s="12" t="s">
        <v>343</v>
      </c>
      <c r="C116" s="13" t="s">
        <v>344</v>
      </c>
      <c r="D116" s="14" t="s">
        <v>11</v>
      </c>
      <c r="E116" s="15">
        <v>101</v>
      </c>
      <c r="F116" s="16"/>
      <c r="G116" s="42" t="s">
        <v>345</v>
      </c>
    </row>
    <row r="117" spans="1:7" ht="15" customHeight="1" x14ac:dyDescent="0.25">
      <c r="A117" s="11">
        <v>113</v>
      </c>
      <c r="B117" s="12" t="s">
        <v>346</v>
      </c>
      <c r="C117" s="13" t="s">
        <v>347</v>
      </c>
      <c r="D117" s="14" t="s">
        <v>11</v>
      </c>
      <c r="E117" s="15">
        <v>161</v>
      </c>
      <c r="F117" s="16"/>
      <c r="G117" s="42" t="s">
        <v>348</v>
      </c>
    </row>
    <row r="118" spans="1:7" ht="21.75" customHeight="1" x14ac:dyDescent="0.25">
      <c r="A118" s="11">
        <v>114</v>
      </c>
      <c r="B118" s="12" t="s">
        <v>349</v>
      </c>
      <c r="C118" s="13" t="s">
        <v>350</v>
      </c>
      <c r="D118" s="14" t="s">
        <v>11</v>
      </c>
      <c r="E118" s="15">
        <v>20</v>
      </c>
      <c r="F118" s="16"/>
      <c r="G118" s="42" t="s">
        <v>351</v>
      </c>
    </row>
    <row r="119" spans="1:7" ht="15" customHeight="1" x14ac:dyDescent="0.25">
      <c r="A119" s="11">
        <v>115</v>
      </c>
      <c r="B119" s="12" t="s">
        <v>352</v>
      </c>
      <c r="C119" s="13" t="s">
        <v>353</v>
      </c>
      <c r="D119" s="14" t="s">
        <v>11</v>
      </c>
      <c r="E119" s="15">
        <v>35</v>
      </c>
      <c r="F119" s="16"/>
      <c r="G119" s="42" t="s">
        <v>354</v>
      </c>
    </row>
    <row r="120" spans="1:7" ht="15" customHeight="1" x14ac:dyDescent="0.25">
      <c r="A120" s="11">
        <v>116</v>
      </c>
      <c r="B120" s="12" t="s">
        <v>355</v>
      </c>
      <c r="C120" s="13" t="s">
        <v>356</v>
      </c>
      <c r="D120" s="14" t="s">
        <v>11</v>
      </c>
      <c r="E120" s="15">
        <v>9</v>
      </c>
      <c r="F120" s="16"/>
      <c r="G120" s="42" t="s">
        <v>357</v>
      </c>
    </row>
    <row r="121" spans="1:7" ht="21.75" customHeight="1" x14ac:dyDescent="0.25">
      <c r="A121" s="11">
        <v>117</v>
      </c>
      <c r="B121" s="12" t="s">
        <v>358</v>
      </c>
      <c r="C121" s="13" t="s">
        <v>359</v>
      </c>
      <c r="D121" s="14" t="s">
        <v>220</v>
      </c>
      <c r="E121" s="15">
        <v>172</v>
      </c>
      <c r="F121" s="16"/>
      <c r="G121" s="42" t="s">
        <v>360</v>
      </c>
    </row>
    <row r="122" spans="1:7" ht="21.75" customHeight="1" x14ac:dyDescent="0.25">
      <c r="A122" s="11">
        <v>118</v>
      </c>
      <c r="B122" s="12" t="s">
        <v>361</v>
      </c>
      <c r="C122" s="13" t="s">
        <v>362</v>
      </c>
      <c r="D122" s="14" t="s">
        <v>220</v>
      </c>
      <c r="E122" s="15">
        <v>230</v>
      </c>
      <c r="F122" s="16"/>
      <c r="G122" s="42" t="s">
        <v>363</v>
      </c>
    </row>
    <row r="123" spans="1:7" ht="21.75" customHeight="1" x14ac:dyDescent="0.25">
      <c r="A123" s="11">
        <v>119</v>
      </c>
      <c r="B123" s="12" t="s">
        <v>364</v>
      </c>
      <c r="C123" s="13" t="s">
        <v>365</v>
      </c>
      <c r="D123" s="14" t="s">
        <v>220</v>
      </c>
      <c r="E123" s="15">
        <v>230</v>
      </c>
      <c r="F123" s="16"/>
      <c r="G123" s="42" t="s">
        <v>366</v>
      </c>
    </row>
    <row r="124" spans="1:7" ht="21.75" customHeight="1" x14ac:dyDescent="0.25">
      <c r="A124" s="11">
        <v>120</v>
      </c>
      <c r="B124" s="12" t="s">
        <v>367</v>
      </c>
      <c r="C124" s="13" t="s">
        <v>368</v>
      </c>
      <c r="D124" s="14" t="s">
        <v>220</v>
      </c>
      <c r="E124" s="15">
        <v>42</v>
      </c>
      <c r="F124" s="16"/>
      <c r="G124" s="42" t="s">
        <v>369</v>
      </c>
    </row>
    <row r="125" spans="1:7" ht="21.75" customHeight="1" x14ac:dyDescent="0.25">
      <c r="A125" s="11">
        <v>121</v>
      </c>
      <c r="B125" s="12" t="s">
        <v>370</v>
      </c>
      <c r="C125" s="13" t="s">
        <v>371</v>
      </c>
      <c r="D125" s="14" t="s">
        <v>220</v>
      </c>
      <c r="E125" s="15">
        <v>42</v>
      </c>
      <c r="F125" s="16"/>
      <c r="G125" s="42" t="s">
        <v>372</v>
      </c>
    </row>
    <row r="126" spans="1:7" ht="21.75" customHeight="1" x14ac:dyDescent="0.25">
      <c r="A126" s="11">
        <v>122</v>
      </c>
      <c r="B126" s="12" t="s">
        <v>373</v>
      </c>
      <c r="C126" s="13" t="s">
        <v>374</v>
      </c>
      <c r="D126" s="14" t="s">
        <v>220</v>
      </c>
      <c r="E126" s="15">
        <v>58</v>
      </c>
      <c r="F126" s="16"/>
      <c r="G126" s="42" t="s">
        <v>375</v>
      </c>
    </row>
    <row r="127" spans="1:7" ht="21.75" customHeight="1" x14ac:dyDescent="0.25">
      <c r="A127" s="11">
        <v>123</v>
      </c>
      <c r="B127" s="12" t="s">
        <v>376</v>
      </c>
      <c r="C127" s="13" t="s">
        <v>377</v>
      </c>
      <c r="D127" s="14" t="s">
        <v>220</v>
      </c>
      <c r="E127" s="15">
        <v>54</v>
      </c>
      <c r="F127" s="16"/>
      <c r="G127" s="42" t="s">
        <v>378</v>
      </c>
    </row>
    <row r="128" spans="1:7" ht="21.75" customHeight="1" x14ac:dyDescent="0.25">
      <c r="A128" s="11">
        <v>124</v>
      </c>
      <c r="B128" s="12" t="s">
        <v>379</v>
      </c>
      <c r="C128" s="13" t="s">
        <v>380</v>
      </c>
      <c r="D128" s="14" t="s">
        <v>220</v>
      </c>
      <c r="E128" s="15">
        <v>94</v>
      </c>
      <c r="F128" s="16"/>
      <c r="G128" s="42" t="s">
        <v>381</v>
      </c>
    </row>
    <row r="129" spans="1:7" ht="21.75" customHeight="1" x14ac:dyDescent="0.25">
      <c r="A129" s="11">
        <v>125</v>
      </c>
      <c r="B129" s="12" t="s">
        <v>382</v>
      </c>
      <c r="C129" s="13" t="s">
        <v>383</v>
      </c>
      <c r="D129" s="14" t="s">
        <v>220</v>
      </c>
      <c r="E129" s="15">
        <v>110</v>
      </c>
      <c r="F129" s="16"/>
      <c r="G129" s="42" t="s">
        <v>384</v>
      </c>
    </row>
    <row r="130" spans="1:7" ht="21.75" customHeight="1" x14ac:dyDescent="0.25">
      <c r="A130" s="11">
        <v>126</v>
      </c>
      <c r="B130" s="12" t="s">
        <v>385</v>
      </c>
      <c r="C130" s="13" t="s">
        <v>386</v>
      </c>
      <c r="D130" s="14" t="s">
        <v>220</v>
      </c>
      <c r="E130" s="15">
        <v>143</v>
      </c>
      <c r="F130" s="16"/>
      <c r="G130" s="42" t="s">
        <v>387</v>
      </c>
    </row>
    <row r="131" spans="1:7" ht="21.75" customHeight="1" x14ac:dyDescent="0.25">
      <c r="A131" s="11">
        <v>127</v>
      </c>
      <c r="B131" s="12" t="s">
        <v>388</v>
      </c>
      <c r="C131" s="13" t="s">
        <v>389</v>
      </c>
      <c r="D131" s="14" t="s">
        <v>220</v>
      </c>
      <c r="E131" s="15">
        <v>140</v>
      </c>
      <c r="F131" s="16"/>
      <c r="G131" s="42" t="s">
        <v>390</v>
      </c>
    </row>
    <row r="132" spans="1:7" ht="21.75" customHeight="1" x14ac:dyDescent="0.25">
      <c r="A132" s="11">
        <v>128</v>
      </c>
      <c r="B132" s="12" t="s">
        <v>391</v>
      </c>
      <c r="C132" s="13" t="s">
        <v>392</v>
      </c>
      <c r="D132" s="14" t="s">
        <v>220</v>
      </c>
      <c r="E132" s="15">
        <v>39</v>
      </c>
      <c r="F132" s="16"/>
      <c r="G132" s="42" t="s">
        <v>393</v>
      </c>
    </row>
    <row r="133" spans="1:7" ht="21.75" customHeight="1" x14ac:dyDescent="0.25">
      <c r="A133" s="11">
        <v>129</v>
      </c>
      <c r="B133" s="12" t="s">
        <v>394</v>
      </c>
      <c r="C133" s="13" t="s">
        <v>395</v>
      </c>
      <c r="D133" s="14"/>
      <c r="E133" s="15">
        <v>39</v>
      </c>
      <c r="F133" s="16"/>
      <c r="G133" s="42" t="s">
        <v>396</v>
      </c>
    </row>
    <row r="134" spans="1:7" ht="21.75" customHeight="1" x14ac:dyDescent="0.25">
      <c r="A134" s="11">
        <v>130</v>
      </c>
      <c r="B134" s="12" t="s">
        <v>397</v>
      </c>
      <c r="C134" s="13" t="s">
        <v>398</v>
      </c>
      <c r="D134" s="14" t="s">
        <v>220</v>
      </c>
      <c r="E134" s="15">
        <v>95</v>
      </c>
      <c r="F134" s="16"/>
      <c r="G134" s="42" t="s">
        <v>399</v>
      </c>
    </row>
    <row r="135" spans="1:7" ht="21.75" customHeight="1" x14ac:dyDescent="0.25">
      <c r="A135" s="11">
        <v>131</v>
      </c>
      <c r="B135" s="12" t="s">
        <v>400</v>
      </c>
      <c r="C135" s="13" t="s">
        <v>401</v>
      </c>
      <c r="D135" s="14" t="s">
        <v>220</v>
      </c>
      <c r="E135" s="15">
        <v>145</v>
      </c>
      <c r="F135" s="16"/>
      <c r="G135" s="42" t="s">
        <v>402</v>
      </c>
    </row>
    <row r="136" spans="1:7" ht="15" customHeight="1" x14ac:dyDescent="0.25">
      <c r="A136" s="11">
        <v>132</v>
      </c>
      <c r="B136" s="12" t="s">
        <v>403</v>
      </c>
      <c r="C136" s="13" t="s">
        <v>404</v>
      </c>
      <c r="D136" s="14" t="s">
        <v>220</v>
      </c>
      <c r="E136" s="15">
        <v>45</v>
      </c>
      <c r="F136" s="16"/>
      <c r="G136" s="42" t="s">
        <v>405</v>
      </c>
    </row>
    <row r="137" spans="1:7" ht="15" customHeight="1" x14ac:dyDescent="0.25">
      <c r="A137" s="11">
        <v>133</v>
      </c>
      <c r="B137" s="12" t="s">
        <v>406</v>
      </c>
      <c r="C137" s="13" t="s">
        <v>407</v>
      </c>
      <c r="D137" s="14" t="s">
        <v>220</v>
      </c>
      <c r="E137" s="15">
        <v>5</v>
      </c>
      <c r="F137" s="16"/>
      <c r="G137" s="42" t="s">
        <v>408</v>
      </c>
    </row>
    <row r="138" spans="1:7" ht="21.75" customHeight="1" x14ac:dyDescent="0.25">
      <c r="A138" s="11">
        <v>134</v>
      </c>
      <c r="B138" s="12" t="s">
        <v>409</v>
      </c>
      <c r="C138" s="13" t="s">
        <v>410</v>
      </c>
      <c r="D138" s="14" t="s">
        <v>220</v>
      </c>
      <c r="E138" s="15">
        <v>49</v>
      </c>
      <c r="F138" s="16"/>
      <c r="G138" s="42" t="s">
        <v>411</v>
      </c>
    </row>
    <row r="139" spans="1:7" ht="21.75" customHeight="1" x14ac:dyDescent="0.25">
      <c r="A139" s="11">
        <v>135</v>
      </c>
      <c r="B139" s="12" t="s">
        <v>412</v>
      </c>
      <c r="C139" s="13" t="s">
        <v>413</v>
      </c>
      <c r="D139" s="14" t="s">
        <v>220</v>
      </c>
      <c r="E139" s="15">
        <v>71</v>
      </c>
      <c r="F139" s="16"/>
      <c r="G139" s="42" t="s">
        <v>414</v>
      </c>
    </row>
    <row r="140" spans="1:7" ht="21.75" customHeight="1" x14ac:dyDescent="0.25">
      <c r="A140" s="11">
        <v>136</v>
      </c>
      <c r="B140" s="12" t="s">
        <v>415</v>
      </c>
      <c r="C140" s="13" t="s">
        <v>416</v>
      </c>
      <c r="D140" s="14" t="s">
        <v>220</v>
      </c>
      <c r="E140" s="15">
        <v>181</v>
      </c>
      <c r="F140" s="16"/>
      <c r="G140" s="42" t="s">
        <v>417</v>
      </c>
    </row>
    <row r="141" spans="1:7" ht="21.75" customHeight="1" x14ac:dyDescent="0.25">
      <c r="A141" s="11">
        <v>137</v>
      </c>
      <c r="B141" s="12" t="s">
        <v>418</v>
      </c>
      <c r="C141" s="13" t="s">
        <v>419</v>
      </c>
      <c r="D141" s="14" t="s">
        <v>220</v>
      </c>
      <c r="E141" s="15">
        <v>64</v>
      </c>
      <c r="F141" s="16"/>
      <c r="G141" s="42" t="s">
        <v>420</v>
      </c>
    </row>
    <row r="142" spans="1:7" ht="21.75" customHeight="1" x14ac:dyDescent="0.25">
      <c r="A142" s="11">
        <v>138</v>
      </c>
      <c r="B142" s="12" t="s">
        <v>421</v>
      </c>
      <c r="C142" s="13" t="s">
        <v>422</v>
      </c>
      <c r="D142" s="14" t="s">
        <v>220</v>
      </c>
      <c r="E142" s="15">
        <v>28</v>
      </c>
      <c r="F142" s="16"/>
      <c r="G142" s="42" t="s">
        <v>423</v>
      </c>
    </row>
    <row r="143" spans="1:7" ht="21.75" customHeight="1" x14ac:dyDescent="0.25">
      <c r="A143" s="11">
        <v>139</v>
      </c>
      <c r="B143" s="12" t="s">
        <v>424</v>
      </c>
      <c r="C143" s="13" t="s">
        <v>425</v>
      </c>
      <c r="D143" s="14" t="s">
        <v>220</v>
      </c>
      <c r="E143" s="15">
        <v>128</v>
      </c>
      <c r="F143" s="16"/>
      <c r="G143" s="42" t="s">
        <v>426</v>
      </c>
    </row>
    <row r="144" spans="1:7" ht="21.75" customHeight="1" x14ac:dyDescent="0.25">
      <c r="A144" s="11">
        <v>140</v>
      </c>
      <c r="B144" s="12" t="s">
        <v>427</v>
      </c>
      <c r="C144" s="13" t="s">
        <v>428</v>
      </c>
      <c r="D144" s="14" t="s">
        <v>220</v>
      </c>
      <c r="E144" s="15">
        <v>158</v>
      </c>
      <c r="F144" s="16"/>
      <c r="G144" s="42" t="s">
        <v>429</v>
      </c>
    </row>
    <row r="145" spans="1:7" ht="15" customHeight="1" x14ac:dyDescent="0.25">
      <c r="A145" s="11">
        <v>141</v>
      </c>
      <c r="B145" s="12" t="s">
        <v>430</v>
      </c>
      <c r="C145" s="13" t="s">
        <v>431</v>
      </c>
      <c r="D145" s="14" t="s">
        <v>220</v>
      </c>
      <c r="E145" s="15">
        <v>32</v>
      </c>
      <c r="F145" s="16"/>
      <c r="G145" s="42" t="s">
        <v>432</v>
      </c>
    </row>
    <row r="146" spans="1:7" ht="15" customHeight="1" x14ac:dyDescent="0.25">
      <c r="A146" s="11">
        <v>142</v>
      </c>
      <c r="B146" s="12" t="s">
        <v>433</v>
      </c>
      <c r="C146" s="13" t="s">
        <v>434</v>
      </c>
      <c r="D146" s="14" t="s">
        <v>220</v>
      </c>
      <c r="E146" s="15">
        <v>12</v>
      </c>
      <c r="F146" s="16"/>
      <c r="G146" s="42" t="s">
        <v>435</v>
      </c>
    </row>
    <row r="147" spans="1:7" ht="15" customHeight="1" x14ac:dyDescent="0.25">
      <c r="A147" s="11">
        <v>143</v>
      </c>
      <c r="B147" s="12" t="s">
        <v>436</v>
      </c>
      <c r="C147" s="13" t="s">
        <v>437</v>
      </c>
      <c r="D147" s="14" t="s">
        <v>220</v>
      </c>
      <c r="E147" s="15">
        <v>51</v>
      </c>
      <c r="F147" s="16"/>
      <c r="G147" s="42" t="s">
        <v>438</v>
      </c>
    </row>
    <row r="148" spans="1:7" ht="15" customHeight="1" x14ac:dyDescent="0.25">
      <c r="A148" s="11">
        <v>144</v>
      </c>
      <c r="B148" s="12" t="s">
        <v>439</v>
      </c>
      <c r="C148" s="13" t="s">
        <v>440</v>
      </c>
      <c r="D148" s="14" t="s">
        <v>220</v>
      </c>
      <c r="E148" s="15">
        <v>40</v>
      </c>
      <c r="F148" s="16"/>
      <c r="G148" s="42" t="s">
        <v>441</v>
      </c>
    </row>
    <row r="149" spans="1:7" ht="21.75" customHeight="1" x14ac:dyDescent="0.25">
      <c r="A149" s="11">
        <v>145</v>
      </c>
      <c r="B149" s="12" t="s">
        <v>442</v>
      </c>
      <c r="C149" s="13" t="s">
        <v>443</v>
      </c>
      <c r="D149" s="14" t="s">
        <v>220</v>
      </c>
      <c r="E149" s="15">
        <v>72</v>
      </c>
      <c r="F149" s="16"/>
      <c r="G149" s="42" t="s">
        <v>444</v>
      </c>
    </row>
    <row r="150" spans="1:7" ht="21.75" customHeight="1" x14ac:dyDescent="0.25">
      <c r="A150" s="18">
        <v>146</v>
      </c>
      <c r="B150" s="19" t="s">
        <v>445</v>
      </c>
      <c r="C150" s="20" t="s">
        <v>446</v>
      </c>
      <c r="D150" s="21" t="s">
        <v>220</v>
      </c>
      <c r="E150" s="22">
        <v>138</v>
      </c>
      <c r="F150" s="23" t="s">
        <v>447</v>
      </c>
      <c r="G150" s="44" t="s">
        <v>448</v>
      </c>
    </row>
    <row r="151" spans="1:7" ht="15" customHeight="1" x14ac:dyDescent="0.25">
      <c r="A151" s="11">
        <v>147</v>
      </c>
      <c r="B151" s="12" t="s">
        <v>449</v>
      </c>
      <c r="C151" s="13" t="s">
        <v>450</v>
      </c>
      <c r="D151" s="14" t="s">
        <v>220</v>
      </c>
      <c r="E151" s="15">
        <v>20</v>
      </c>
      <c r="F151" s="16"/>
      <c r="G151" s="42" t="s">
        <v>451</v>
      </c>
    </row>
    <row r="152" spans="1:7" ht="21.75" customHeight="1" x14ac:dyDescent="0.25">
      <c r="A152" s="11">
        <v>148</v>
      </c>
      <c r="B152" s="12" t="s">
        <v>452</v>
      </c>
      <c r="C152" s="13" t="s">
        <v>453</v>
      </c>
      <c r="D152" s="14" t="s">
        <v>220</v>
      </c>
      <c r="E152" s="15">
        <v>22</v>
      </c>
      <c r="F152" s="16"/>
      <c r="G152" s="42" t="s">
        <v>454</v>
      </c>
    </row>
    <row r="153" spans="1:7" ht="32.25" customHeight="1" x14ac:dyDescent="0.25">
      <c r="A153" s="24">
        <v>149</v>
      </c>
      <c r="B153" s="25" t="s">
        <v>455</v>
      </c>
      <c r="C153" s="26" t="s">
        <v>456</v>
      </c>
      <c r="D153" s="27" t="s">
        <v>457</v>
      </c>
      <c r="E153" s="28">
        <v>590</v>
      </c>
      <c r="F153" s="29" t="s">
        <v>458</v>
      </c>
      <c r="G153" s="43" t="s">
        <v>459</v>
      </c>
    </row>
    <row r="154" spans="1:7" ht="32.25" customHeight="1" x14ac:dyDescent="0.25">
      <c r="A154" s="24">
        <v>150</v>
      </c>
      <c r="B154" s="25" t="s">
        <v>460</v>
      </c>
      <c r="C154" s="26" t="s">
        <v>461</v>
      </c>
      <c r="D154" s="27" t="s">
        <v>457</v>
      </c>
      <c r="E154" s="28">
        <v>720</v>
      </c>
      <c r="F154" s="29" t="s">
        <v>458</v>
      </c>
      <c r="G154" s="43" t="s">
        <v>462</v>
      </c>
    </row>
    <row r="155" spans="1:7" ht="32.25" customHeight="1" x14ac:dyDescent="0.25">
      <c r="A155" s="24">
        <v>151</v>
      </c>
      <c r="B155" s="25" t="s">
        <v>463</v>
      </c>
      <c r="C155" s="26" t="s">
        <v>464</v>
      </c>
      <c r="D155" s="27" t="s">
        <v>457</v>
      </c>
      <c r="E155" s="28">
        <v>790</v>
      </c>
      <c r="F155" s="29" t="s">
        <v>458</v>
      </c>
      <c r="G155" s="43" t="s">
        <v>465</v>
      </c>
    </row>
    <row r="156" spans="1:7" ht="21.75" customHeight="1" x14ac:dyDescent="0.25">
      <c r="A156" s="24">
        <v>152</v>
      </c>
      <c r="B156" s="25" t="s">
        <v>466</v>
      </c>
      <c r="C156" s="26" t="s">
        <v>467</v>
      </c>
      <c r="D156" s="27" t="s">
        <v>457</v>
      </c>
      <c r="E156" s="28">
        <v>940</v>
      </c>
      <c r="F156" s="29" t="s">
        <v>458</v>
      </c>
      <c r="G156" s="43" t="s">
        <v>468</v>
      </c>
    </row>
    <row r="157" spans="1:7" ht="21.75" customHeight="1" x14ac:dyDescent="0.25">
      <c r="A157" s="24">
        <v>153</v>
      </c>
      <c r="B157" s="25" t="s">
        <v>469</v>
      </c>
      <c r="C157" s="26" t="s">
        <v>470</v>
      </c>
      <c r="D157" s="27" t="s">
        <v>457</v>
      </c>
      <c r="E157" s="28">
        <v>160</v>
      </c>
      <c r="F157" s="29" t="s">
        <v>458</v>
      </c>
      <c r="G157" s="43" t="s">
        <v>471</v>
      </c>
    </row>
  </sheetData>
  <autoFilter ref="A4:G157" xr:uid="{00000000-0009-0000-0000-000000000000}"/>
  <hyperlinks>
    <hyperlink ref="B5" r:id="rId1" xr:uid="{00000000-0004-0000-0000-000000000000}"/>
    <hyperlink ref="B6" r:id="rId2" xr:uid="{00000000-0004-0000-0000-000001000000}"/>
    <hyperlink ref="B7" r:id="rId3" xr:uid="{00000000-0004-0000-0000-000002000000}"/>
    <hyperlink ref="B8" r:id="rId4" xr:uid="{00000000-0004-0000-0000-000003000000}"/>
    <hyperlink ref="B9" r:id="rId5" xr:uid="{00000000-0004-0000-0000-000004000000}"/>
    <hyperlink ref="B10" r:id="rId6" xr:uid="{00000000-0004-0000-0000-000005000000}"/>
    <hyperlink ref="B11" r:id="rId7" xr:uid="{00000000-0004-0000-0000-000006000000}"/>
    <hyperlink ref="B12" r:id="rId8" xr:uid="{00000000-0004-0000-0000-000007000000}"/>
    <hyperlink ref="B13" r:id="rId9" xr:uid="{00000000-0004-0000-0000-000008000000}"/>
    <hyperlink ref="B14" r:id="rId10" xr:uid="{00000000-0004-0000-0000-000009000000}"/>
    <hyperlink ref="B15" r:id="rId11" xr:uid="{00000000-0004-0000-0000-00000A000000}"/>
    <hyperlink ref="B16" r:id="rId12" xr:uid="{00000000-0004-0000-0000-00000B000000}"/>
    <hyperlink ref="B17" r:id="rId13" xr:uid="{00000000-0004-0000-0000-00000C000000}"/>
    <hyperlink ref="B18" r:id="rId14" xr:uid="{00000000-0004-0000-0000-00000D000000}"/>
    <hyperlink ref="B19" r:id="rId15" xr:uid="{00000000-0004-0000-0000-00000E000000}"/>
    <hyperlink ref="B20" r:id="rId16" xr:uid="{00000000-0004-0000-0000-00000F000000}"/>
    <hyperlink ref="B21" r:id="rId17" xr:uid="{00000000-0004-0000-0000-000010000000}"/>
    <hyperlink ref="B22" r:id="rId18" xr:uid="{00000000-0004-0000-0000-000011000000}"/>
    <hyperlink ref="B23" r:id="rId19" xr:uid="{00000000-0004-0000-0000-000012000000}"/>
    <hyperlink ref="B24" r:id="rId20" xr:uid="{00000000-0004-0000-0000-000013000000}"/>
    <hyperlink ref="B25" r:id="rId21" xr:uid="{00000000-0004-0000-0000-000014000000}"/>
    <hyperlink ref="B26" r:id="rId22" xr:uid="{00000000-0004-0000-0000-000015000000}"/>
    <hyperlink ref="B27" r:id="rId23" xr:uid="{00000000-0004-0000-0000-000016000000}"/>
    <hyperlink ref="B28" r:id="rId24" xr:uid="{00000000-0004-0000-0000-000017000000}"/>
    <hyperlink ref="B29" r:id="rId25" xr:uid="{00000000-0004-0000-0000-000018000000}"/>
    <hyperlink ref="B30" r:id="rId26" xr:uid="{00000000-0004-0000-0000-000019000000}"/>
    <hyperlink ref="B31" r:id="rId27" xr:uid="{00000000-0004-0000-0000-00001A000000}"/>
    <hyperlink ref="B32" r:id="rId28" xr:uid="{00000000-0004-0000-0000-00001B000000}"/>
    <hyperlink ref="B33" r:id="rId29" xr:uid="{00000000-0004-0000-0000-00001C000000}"/>
    <hyperlink ref="B34" r:id="rId30" xr:uid="{00000000-0004-0000-0000-00001D000000}"/>
    <hyperlink ref="B35" r:id="rId31" xr:uid="{00000000-0004-0000-0000-00001E000000}"/>
    <hyperlink ref="B36" r:id="rId32" xr:uid="{00000000-0004-0000-0000-00001F000000}"/>
    <hyperlink ref="B37" r:id="rId33" xr:uid="{00000000-0004-0000-0000-000020000000}"/>
    <hyperlink ref="B38" r:id="rId34" xr:uid="{00000000-0004-0000-0000-000021000000}"/>
    <hyperlink ref="B39" r:id="rId35" xr:uid="{00000000-0004-0000-0000-000022000000}"/>
    <hyperlink ref="B40" r:id="rId36" xr:uid="{00000000-0004-0000-0000-000023000000}"/>
    <hyperlink ref="B41" r:id="rId37" xr:uid="{00000000-0004-0000-0000-000024000000}"/>
    <hyperlink ref="B42" r:id="rId38" xr:uid="{00000000-0004-0000-0000-000025000000}"/>
    <hyperlink ref="B43" r:id="rId39" xr:uid="{00000000-0004-0000-0000-000026000000}"/>
    <hyperlink ref="B44" r:id="rId40" xr:uid="{00000000-0004-0000-0000-000027000000}"/>
    <hyperlink ref="B45" r:id="rId41" xr:uid="{00000000-0004-0000-0000-000028000000}"/>
    <hyperlink ref="B46" r:id="rId42" xr:uid="{00000000-0004-0000-0000-000029000000}"/>
    <hyperlink ref="B47" r:id="rId43" xr:uid="{00000000-0004-0000-0000-00002A000000}"/>
    <hyperlink ref="B48" r:id="rId44" xr:uid="{00000000-0004-0000-0000-00002B000000}"/>
    <hyperlink ref="B49" r:id="rId45" xr:uid="{00000000-0004-0000-0000-00002C000000}"/>
    <hyperlink ref="B50" r:id="rId46" xr:uid="{00000000-0004-0000-0000-00002D000000}"/>
    <hyperlink ref="B51" r:id="rId47" xr:uid="{00000000-0004-0000-0000-00002E000000}"/>
    <hyperlink ref="B52" r:id="rId48" xr:uid="{00000000-0004-0000-0000-00002F000000}"/>
    <hyperlink ref="B53" r:id="rId49" xr:uid="{00000000-0004-0000-0000-000030000000}"/>
    <hyperlink ref="B54" r:id="rId50" xr:uid="{00000000-0004-0000-0000-000031000000}"/>
    <hyperlink ref="B55" r:id="rId51" xr:uid="{00000000-0004-0000-0000-000032000000}"/>
    <hyperlink ref="B56" r:id="rId52" xr:uid="{00000000-0004-0000-0000-000033000000}"/>
    <hyperlink ref="B57" r:id="rId53" xr:uid="{00000000-0004-0000-0000-000034000000}"/>
    <hyperlink ref="B58" r:id="rId54" xr:uid="{00000000-0004-0000-0000-000035000000}"/>
    <hyperlink ref="B59" r:id="rId55" xr:uid="{00000000-0004-0000-0000-000036000000}"/>
    <hyperlink ref="B60" r:id="rId56" xr:uid="{00000000-0004-0000-0000-000037000000}"/>
    <hyperlink ref="B61" r:id="rId57" xr:uid="{00000000-0004-0000-0000-000038000000}"/>
    <hyperlink ref="B62" r:id="rId58" xr:uid="{00000000-0004-0000-0000-000039000000}"/>
    <hyperlink ref="B63" r:id="rId59" xr:uid="{00000000-0004-0000-0000-00003A000000}"/>
    <hyperlink ref="B64" r:id="rId60" xr:uid="{00000000-0004-0000-0000-00003B000000}"/>
    <hyperlink ref="B65" r:id="rId61" xr:uid="{00000000-0004-0000-0000-00003C000000}"/>
    <hyperlink ref="B66" r:id="rId62" xr:uid="{00000000-0004-0000-0000-00003D000000}"/>
    <hyperlink ref="B67" r:id="rId63" xr:uid="{00000000-0004-0000-0000-00003E000000}"/>
    <hyperlink ref="B68" r:id="rId64" xr:uid="{00000000-0004-0000-0000-00003F000000}"/>
    <hyperlink ref="B69" r:id="rId65" xr:uid="{00000000-0004-0000-0000-000040000000}"/>
    <hyperlink ref="B70" r:id="rId66" xr:uid="{00000000-0004-0000-0000-000041000000}"/>
    <hyperlink ref="B71" r:id="rId67" xr:uid="{00000000-0004-0000-0000-000042000000}"/>
    <hyperlink ref="B72" r:id="rId68" xr:uid="{00000000-0004-0000-0000-000043000000}"/>
    <hyperlink ref="B73" r:id="rId69" xr:uid="{00000000-0004-0000-0000-000044000000}"/>
    <hyperlink ref="B74" r:id="rId70" xr:uid="{00000000-0004-0000-0000-000045000000}"/>
    <hyperlink ref="B75" r:id="rId71" xr:uid="{00000000-0004-0000-0000-000046000000}"/>
    <hyperlink ref="B76" r:id="rId72" xr:uid="{00000000-0004-0000-0000-000047000000}"/>
    <hyperlink ref="B77" r:id="rId73" xr:uid="{00000000-0004-0000-0000-000048000000}"/>
    <hyperlink ref="B78" r:id="rId74" xr:uid="{00000000-0004-0000-0000-000049000000}"/>
    <hyperlink ref="B79" r:id="rId75" xr:uid="{00000000-0004-0000-0000-00004A000000}"/>
    <hyperlink ref="B80" r:id="rId76" xr:uid="{00000000-0004-0000-0000-00004B000000}"/>
    <hyperlink ref="B81" r:id="rId77" xr:uid="{00000000-0004-0000-0000-00004C000000}"/>
    <hyperlink ref="B82" r:id="rId78" xr:uid="{00000000-0004-0000-0000-00004D000000}"/>
    <hyperlink ref="B83" r:id="rId79" xr:uid="{00000000-0004-0000-0000-00004E000000}"/>
    <hyperlink ref="B84" r:id="rId80" xr:uid="{00000000-0004-0000-0000-00004F000000}"/>
    <hyperlink ref="B85" r:id="rId81" xr:uid="{00000000-0004-0000-0000-000050000000}"/>
    <hyperlink ref="B86" r:id="rId82" xr:uid="{00000000-0004-0000-0000-000051000000}"/>
    <hyperlink ref="B87" r:id="rId83" xr:uid="{00000000-0004-0000-0000-000052000000}"/>
    <hyperlink ref="B88" r:id="rId84" xr:uid="{00000000-0004-0000-0000-000053000000}"/>
    <hyperlink ref="B89" r:id="rId85" xr:uid="{00000000-0004-0000-0000-000054000000}"/>
    <hyperlink ref="B90" r:id="rId86" xr:uid="{00000000-0004-0000-0000-000055000000}"/>
    <hyperlink ref="B91" r:id="rId87" xr:uid="{00000000-0004-0000-0000-000056000000}"/>
    <hyperlink ref="B92" r:id="rId88" xr:uid="{00000000-0004-0000-0000-000057000000}"/>
    <hyperlink ref="B93" r:id="rId89" xr:uid="{00000000-0004-0000-0000-000058000000}"/>
    <hyperlink ref="B94" r:id="rId90" xr:uid="{00000000-0004-0000-0000-000059000000}"/>
    <hyperlink ref="B95" r:id="rId91" xr:uid="{00000000-0004-0000-0000-00005A000000}"/>
    <hyperlink ref="B96" r:id="rId92" xr:uid="{00000000-0004-0000-0000-00005B000000}"/>
    <hyperlink ref="B97" r:id="rId93" xr:uid="{00000000-0004-0000-0000-00005C000000}"/>
    <hyperlink ref="B98" r:id="rId94" xr:uid="{00000000-0004-0000-0000-00005D000000}"/>
    <hyperlink ref="B99" r:id="rId95" xr:uid="{00000000-0004-0000-0000-00005E000000}"/>
    <hyperlink ref="B100" r:id="rId96" xr:uid="{00000000-0004-0000-0000-00005F000000}"/>
    <hyperlink ref="B101" r:id="rId97" xr:uid="{00000000-0004-0000-0000-000060000000}"/>
    <hyperlink ref="B102" r:id="rId98" xr:uid="{00000000-0004-0000-0000-000061000000}"/>
    <hyperlink ref="B103" r:id="rId99" xr:uid="{00000000-0004-0000-0000-000062000000}"/>
    <hyperlink ref="B104" r:id="rId100" xr:uid="{00000000-0004-0000-0000-000063000000}"/>
    <hyperlink ref="B105" r:id="rId101" xr:uid="{00000000-0004-0000-0000-000064000000}"/>
    <hyperlink ref="B106" r:id="rId102" xr:uid="{00000000-0004-0000-0000-000065000000}"/>
    <hyperlink ref="B107" r:id="rId103" xr:uid="{00000000-0004-0000-0000-000066000000}"/>
    <hyperlink ref="B108" r:id="rId104" xr:uid="{00000000-0004-0000-0000-000067000000}"/>
    <hyperlink ref="B109" r:id="rId105" xr:uid="{00000000-0004-0000-0000-000068000000}"/>
    <hyperlink ref="B110" r:id="rId106" xr:uid="{00000000-0004-0000-0000-000069000000}"/>
    <hyperlink ref="B111" r:id="rId107" xr:uid="{00000000-0004-0000-0000-00006A000000}"/>
    <hyperlink ref="B112" r:id="rId108" xr:uid="{00000000-0004-0000-0000-00006B000000}"/>
    <hyperlink ref="B113" r:id="rId109" xr:uid="{00000000-0004-0000-0000-00006C000000}"/>
    <hyperlink ref="B114" r:id="rId110" xr:uid="{00000000-0004-0000-0000-00006D000000}"/>
    <hyperlink ref="B115" r:id="rId111" xr:uid="{00000000-0004-0000-0000-00006E000000}"/>
    <hyperlink ref="B116" r:id="rId112" xr:uid="{00000000-0004-0000-0000-00006F000000}"/>
    <hyperlink ref="B117" r:id="rId113" xr:uid="{00000000-0004-0000-0000-000070000000}"/>
    <hyperlink ref="B118" r:id="rId114" xr:uid="{00000000-0004-0000-0000-000071000000}"/>
    <hyperlink ref="B119" r:id="rId115" xr:uid="{00000000-0004-0000-0000-000072000000}"/>
    <hyperlink ref="B120" r:id="rId116" xr:uid="{00000000-0004-0000-0000-000073000000}"/>
    <hyperlink ref="B121" r:id="rId117" xr:uid="{00000000-0004-0000-0000-000074000000}"/>
    <hyperlink ref="B122" r:id="rId118" xr:uid="{00000000-0004-0000-0000-000075000000}"/>
    <hyperlink ref="B123" r:id="rId119" xr:uid="{00000000-0004-0000-0000-000076000000}"/>
    <hyperlink ref="B124" r:id="rId120" xr:uid="{00000000-0004-0000-0000-000077000000}"/>
    <hyperlink ref="B125" r:id="rId121" xr:uid="{00000000-0004-0000-0000-000078000000}"/>
    <hyperlink ref="B126" r:id="rId122" xr:uid="{00000000-0004-0000-0000-000079000000}"/>
    <hyperlink ref="B127" r:id="rId123" xr:uid="{00000000-0004-0000-0000-00007A000000}"/>
    <hyperlink ref="B128" r:id="rId124" xr:uid="{00000000-0004-0000-0000-00007B000000}"/>
    <hyperlink ref="B129" r:id="rId125" xr:uid="{00000000-0004-0000-0000-00007C000000}"/>
    <hyperlink ref="B130" r:id="rId126" xr:uid="{00000000-0004-0000-0000-00007D000000}"/>
    <hyperlink ref="B131" r:id="rId127" xr:uid="{00000000-0004-0000-0000-00007E000000}"/>
    <hyperlink ref="B132" r:id="rId128" xr:uid="{00000000-0004-0000-0000-00007F000000}"/>
    <hyperlink ref="B133" r:id="rId129" xr:uid="{00000000-0004-0000-0000-000080000000}"/>
    <hyperlink ref="B134" r:id="rId130" xr:uid="{00000000-0004-0000-0000-000081000000}"/>
    <hyperlink ref="B135" r:id="rId131" xr:uid="{00000000-0004-0000-0000-000082000000}"/>
    <hyperlink ref="B136" r:id="rId132" xr:uid="{00000000-0004-0000-0000-000083000000}"/>
    <hyperlink ref="B137" r:id="rId133" xr:uid="{00000000-0004-0000-0000-000084000000}"/>
    <hyperlink ref="B138" r:id="rId134" xr:uid="{00000000-0004-0000-0000-000085000000}"/>
    <hyperlink ref="B139" r:id="rId135" xr:uid="{00000000-0004-0000-0000-000086000000}"/>
    <hyperlink ref="B140" r:id="rId136" xr:uid="{00000000-0004-0000-0000-000087000000}"/>
    <hyperlink ref="B141" r:id="rId137" xr:uid="{00000000-0004-0000-0000-000088000000}"/>
    <hyperlink ref="B142" r:id="rId138" xr:uid="{00000000-0004-0000-0000-000089000000}"/>
    <hyperlink ref="B143" r:id="rId139" xr:uid="{00000000-0004-0000-0000-00008A000000}"/>
    <hyperlink ref="B144" r:id="rId140" xr:uid="{00000000-0004-0000-0000-00008B000000}"/>
    <hyperlink ref="B145" r:id="rId141" xr:uid="{00000000-0004-0000-0000-00008C000000}"/>
    <hyperlink ref="B146" r:id="rId142" xr:uid="{00000000-0004-0000-0000-00008D000000}"/>
    <hyperlink ref="B147" r:id="rId143" xr:uid="{00000000-0004-0000-0000-00008E000000}"/>
    <hyperlink ref="B148" r:id="rId144" xr:uid="{00000000-0004-0000-0000-00008F000000}"/>
    <hyperlink ref="B149" r:id="rId145" xr:uid="{00000000-0004-0000-0000-000090000000}"/>
    <hyperlink ref="B150" r:id="rId146" xr:uid="{00000000-0004-0000-0000-000091000000}"/>
    <hyperlink ref="B151" r:id="rId147" xr:uid="{00000000-0004-0000-0000-000092000000}"/>
    <hyperlink ref="B152" r:id="rId148" xr:uid="{00000000-0004-0000-0000-000093000000}"/>
    <hyperlink ref="B153" r:id="rId149" xr:uid="{00000000-0004-0000-0000-000094000000}"/>
    <hyperlink ref="B154" r:id="rId150" xr:uid="{00000000-0004-0000-0000-000095000000}"/>
    <hyperlink ref="B155" r:id="rId151" xr:uid="{00000000-0004-0000-0000-000096000000}"/>
    <hyperlink ref="B156" r:id="rId152" xr:uid="{00000000-0004-0000-0000-000097000000}"/>
    <hyperlink ref="B157" r:id="rId153" xr:uid="{00000000-0004-0000-0000-000098000000}"/>
    <hyperlink ref="G5" r:id="rId154" xr:uid="{F5348D14-9419-49C5-97F4-1D1F2438BCF2}"/>
    <hyperlink ref="G6" r:id="rId155" xr:uid="{87592248-58A4-4E8F-B4FA-0F77B0E0698B}"/>
    <hyperlink ref="G7" r:id="rId156" xr:uid="{6B2037E9-FE56-4E65-B34D-1B09B1E87B1E}"/>
    <hyperlink ref="G8" r:id="rId157" xr:uid="{7429B281-FF47-4FC1-8A63-C9BBB137FDCC}"/>
    <hyperlink ref="G9" r:id="rId158" xr:uid="{070C845F-3F5B-4567-8488-568BB8F402D7}"/>
    <hyperlink ref="G10" r:id="rId159" xr:uid="{264DB8CE-8FAF-4FA1-BF18-2014BDDBAEF7}"/>
    <hyperlink ref="G11" r:id="rId160" xr:uid="{AAC9E8E9-445E-4AB9-B38C-9B2AC21948A1}"/>
    <hyperlink ref="G12" r:id="rId161" xr:uid="{9359D46B-22F4-45CC-9C6E-54404C4769FD}"/>
    <hyperlink ref="G13" r:id="rId162" xr:uid="{D91506E0-87B5-4920-9F5E-049624DBCCFB}"/>
    <hyperlink ref="G14" r:id="rId163" xr:uid="{E364C29A-6E67-4D37-A159-264AF2F3E9AC}"/>
    <hyperlink ref="G15" r:id="rId164" xr:uid="{74727DAB-0A3D-4BCC-991B-FC0C46B59734}"/>
    <hyperlink ref="G16" r:id="rId165" xr:uid="{5CAABE86-57B8-42B1-90CB-726CC8CE50DA}"/>
    <hyperlink ref="G17" r:id="rId166" xr:uid="{55B93897-D6B7-47BF-B800-93E4B828EA20}"/>
    <hyperlink ref="G18" r:id="rId167" xr:uid="{5B5A5877-C7AA-40DD-A5D0-5B95577B04A6}"/>
    <hyperlink ref="G19" r:id="rId168" xr:uid="{92DE0C69-7751-4F4F-8D77-0AA9FD2ADDCE}"/>
    <hyperlink ref="G20" r:id="rId169" xr:uid="{D27EA6BA-12E7-41B6-BB44-2CE82190ED03}"/>
    <hyperlink ref="G21" r:id="rId170" xr:uid="{8561E71E-7BAE-46F5-B69A-615369C5B677}"/>
    <hyperlink ref="G22" r:id="rId171" xr:uid="{8C883859-5B0C-4655-B726-A030A158982A}"/>
    <hyperlink ref="G23" r:id="rId172" xr:uid="{207759FF-AC70-4BB2-AA1C-8E3A975C5D39}"/>
    <hyperlink ref="G24" r:id="rId173" xr:uid="{F28EF405-DF65-4DA2-9368-3744566AE2F6}"/>
    <hyperlink ref="G25" r:id="rId174" xr:uid="{18629D3F-57B3-4B72-A656-4F4C061049A0}"/>
    <hyperlink ref="G26" r:id="rId175" xr:uid="{C734A65A-3DA0-4661-829C-FB915DE5D98F}"/>
    <hyperlink ref="G27" r:id="rId176" xr:uid="{0716A0E1-CF73-43E7-8B37-E78CC39BBBB3}"/>
    <hyperlink ref="G28" r:id="rId177" xr:uid="{E2715388-2D78-44FC-8B77-263BBCDE9077}"/>
    <hyperlink ref="G29" r:id="rId178" xr:uid="{B2C27FCA-F5DF-4A35-857C-132E43AC5F64}"/>
    <hyperlink ref="G30" r:id="rId179" xr:uid="{387EF4FF-985D-4A4C-837D-4A69BDE9F732}"/>
    <hyperlink ref="G31" r:id="rId180" xr:uid="{52C16C91-9C2B-4FC2-AAD4-BF9DA504CD1E}"/>
    <hyperlink ref="G32" r:id="rId181" xr:uid="{25FE7B1D-0EE1-44C9-9CF8-42265FAD666C}"/>
    <hyperlink ref="G33" r:id="rId182" xr:uid="{26BBFCE6-4E21-49B2-97AB-6FF70ABB8DC9}"/>
    <hyperlink ref="G34" r:id="rId183" xr:uid="{081C045B-9336-4B13-9EAD-F742AEC6900A}"/>
    <hyperlink ref="G35" r:id="rId184" xr:uid="{308F1F45-9C7F-4886-BD1B-C919F47C730A}"/>
    <hyperlink ref="G36" r:id="rId185" xr:uid="{39DAC4F6-A16E-4629-965E-27968D927DCF}"/>
    <hyperlink ref="G37" r:id="rId186" xr:uid="{0B8818EA-F95A-4477-9C15-E087D18FF00C}"/>
    <hyperlink ref="G38" r:id="rId187" xr:uid="{00648CFA-6861-4C3B-83CC-013CD0B544C5}"/>
    <hyperlink ref="G39" r:id="rId188" xr:uid="{797DF358-454C-4AEB-B24F-88F9E36111BD}"/>
    <hyperlink ref="G40" r:id="rId189" xr:uid="{606E9BF6-6C7D-4080-8116-C8897EB732CC}"/>
    <hyperlink ref="G41" r:id="rId190" xr:uid="{D84D90A0-7B00-49BA-A486-A0527C3BFA5A}"/>
    <hyperlink ref="G42" r:id="rId191" xr:uid="{DB91CD03-F5DA-4FBA-9D11-1AB2E6A9DF00}"/>
    <hyperlink ref="G43" r:id="rId192" xr:uid="{304308C0-F15B-4172-B06C-CDE54B052D0E}"/>
    <hyperlink ref="G44" r:id="rId193" xr:uid="{26C29243-B95E-4677-AF71-6BC420545996}"/>
    <hyperlink ref="G45" r:id="rId194" xr:uid="{89029800-7F37-47D8-A1FD-C071096EBEC4}"/>
    <hyperlink ref="G46" r:id="rId195" xr:uid="{B3FB2DC9-F880-485E-9A2D-27F39EEFD4AA}"/>
    <hyperlink ref="G47" r:id="rId196" xr:uid="{B725C1A9-D678-4E06-8859-45C18CD859AB}"/>
    <hyperlink ref="G48" r:id="rId197" xr:uid="{D440AA0E-C4CC-47BF-BBCB-A8A1CB43F76C}"/>
    <hyperlink ref="G49" r:id="rId198" xr:uid="{E940AA0F-20D1-439F-8C0F-FCC07B207ECE}"/>
    <hyperlink ref="G50" r:id="rId199" xr:uid="{A79AA34C-4466-4A3B-BCDE-91310CDF7EE2}"/>
    <hyperlink ref="G51" r:id="rId200" xr:uid="{03321255-1CC3-42D1-AB28-BC8777DB5B4D}"/>
    <hyperlink ref="G52" r:id="rId201" xr:uid="{A2BADD9A-FBAC-4796-8183-05A57F17731D}"/>
    <hyperlink ref="G53" r:id="rId202" xr:uid="{B590B70B-6957-4F4E-BD95-41D34CF713F9}"/>
    <hyperlink ref="G54" r:id="rId203" xr:uid="{89F41A9C-5440-4EA2-8D15-64C3759CF29D}"/>
    <hyperlink ref="G55" r:id="rId204" xr:uid="{2171842E-8477-489D-8E8D-F394B040659F}"/>
    <hyperlink ref="G57" r:id="rId205" xr:uid="{449D7B29-D76E-4DF4-9A25-44692F4FDCE8}"/>
    <hyperlink ref="G58" r:id="rId206" xr:uid="{86CD4C88-D788-452B-A7CB-2DA0709179BE}"/>
    <hyperlink ref="G59" r:id="rId207" xr:uid="{C01AB217-D78F-42FE-881E-E2D0E934DD48}"/>
    <hyperlink ref="G60" r:id="rId208" xr:uid="{3F02D4CC-3BBE-4F54-9218-8B3C2C989813}"/>
    <hyperlink ref="G61" r:id="rId209" xr:uid="{06EA01FB-0BD8-42F2-8570-8A7ADC45C3F0}"/>
    <hyperlink ref="G62" r:id="rId210" xr:uid="{BED35EF9-7724-4B0E-B479-8D95BF47120D}"/>
    <hyperlink ref="G63" r:id="rId211" xr:uid="{075343F9-EFC8-4E4C-B3E7-6D45F0F1BCAB}"/>
    <hyperlink ref="G64" r:id="rId212" xr:uid="{C646A884-7516-40E4-B500-63BAC68189F2}"/>
    <hyperlink ref="G65" r:id="rId213" xr:uid="{3CCA97EF-72BA-4E89-A619-03974F6B3B12}"/>
    <hyperlink ref="G66" r:id="rId214" xr:uid="{7A3D1C58-2CBE-4BDB-8F79-7EAC4349A2E5}"/>
    <hyperlink ref="G67" r:id="rId215" xr:uid="{3F5D9B94-12F2-4F60-BB51-ED7441103719}"/>
    <hyperlink ref="G68" r:id="rId216" xr:uid="{AF1158A5-D8D9-4100-8557-0F1F6D510FE0}"/>
    <hyperlink ref="G69" r:id="rId217" xr:uid="{476DDFE3-F743-4F1B-905E-631628605BD5}"/>
    <hyperlink ref="G70" r:id="rId218" xr:uid="{090B7181-85B0-4F29-B031-017EC2868148}"/>
    <hyperlink ref="G71" r:id="rId219" xr:uid="{A0B6B8D1-873C-4596-8412-988C34B89FD5}"/>
    <hyperlink ref="G72" r:id="rId220" xr:uid="{A1EEBB04-86D5-47F8-AA9D-D0315544B184}"/>
    <hyperlink ref="G73" r:id="rId221" xr:uid="{97DDA230-51B6-483B-A427-839033FAE0AB}"/>
    <hyperlink ref="G74" r:id="rId222" xr:uid="{C2E5042C-AA62-44E7-AAF6-BA565FB9EC13}"/>
    <hyperlink ref="G75" r:id="rId223" xr:uid="{83D78B7E-C5EA-4BFC-9F20-5410C6CCDB2D}"/>
    <hyperlink ref="G76" r:id="rId224" xr:uid="{0797F8A6-4D95-4626-8B0C-C72167247CF9}"/>
    <hyperlink ref="G77" r:id="rId225" xr:uid="{B9EF0DE2-AEF6-43F7-9F30-D7240A370F29}"/>
    <hyperlink ref="G78" r:id="rId226" xr:uid="{826EF8CE-FFF1-4107-98A1-062449D55EB9}"/>
    <hyperlink ref="G79" r:id="rId227" xr:uid="{F152732B-1AC9-401A-AE5D-D141E1D91F7F}"/>
    <hyperlink ref="G80" r:id="rId228" xr:uid="{980B8F29-B00C-4D7B-B845-7B1E4FA2B798}"/>
    <hyperlink ref="G81" r:id="rId229" xr:uid="{B5ED8696-4E64-44E7-BD81-7CD210F63CD8}"/>
    <hyperlink ref="G82" r:id="rId230" xr:uid="{876C635B-7EE6-4589-924B-21C3F14039C9}"/>
    <hyperlink ref="G83" r:id="rId231" xr:uid="{09901E70-6AB2-40FD-A584-760FA6A51451}"/>
    <hyperlink ref="G84" r:id="rId232" xr:uid="{BC11509C-B84B-42D4-A521-2116B325BFE2}"/>
    <hyperlink ref="G85" r:id="rId233" xr:uid="{E13DD873-86C3-4BDB-A5EA-2B68B5C33DEB}"/>
    <hyperlink ref="G86" r:id="rId234" xr:uid="{C6BC7D82-7385-4D6C-B0D0-1A0C01CDB4DD}"/>
    <hyperlink ref="G87" r:id="rId235" xr:uid="{B0457534-15AC-486E-A58C-4E9177AAD90D}"/>
    <hyperlink ref="G88" r:id="rId236" xr:uid="{6849CF17-B2D7-4F89-8E56-F7F073886E65}"/>
    <hyperlink ref="G89" r:id="rId237" xr:uid="{5EA5255A-0080-410C-ACA7-4222FEABA8B5}"/>
    <hyperlink ref="G90" r:id="rId238" xr:uid="{D68807EB-6591-4B2D-94EB-4F4F9D01965F}"/>
    <hyperlink ref="G91" r:id="rId239" xr:uid="{F813A293-617A-4940-A8E3-E6F784D50DBC}"/>
    <hyperlink ref="G92" r:id="rId240" xr:uid="{46F2D1E8-FF3D-484C-8C88-F6CCFC990A1D}"/>
    <hyperlink ref="G93" r:id="rId241" xr:uid="{93F13408-2458-4407-90CD-51F893ECC1CC}"/>
    <hyperlink ref="G94" r:id="rId242" xr:uid="{41FAB0DF-6ED1-47A6-A079-616D47D9C407}"/>
    <hyperlink ref="G95" r:id="rId243" xr:uid="{DBEF444B-133B-4660-88B7-BA28F3A7D19F}"/>
    <hyperlink ref="G96" r:id="rId244" xr:uid="{DD1B3370-1E18-41A4-9DA9-CD8866AD467C}"/>
    <hyperlink ref="G97" r:id="rId245" xr:uid="{C4E60BD6-D0FA-42FF-91E0-0F7430244583}"/>
    <hyperlink ref="G98" r:id="rId246" xr:uid="{4160B8C6-8DD5-40C3-8063-6A9F5858D19C}"/>
    <hyperlink ref="G99" r:id="rId247" xr:uid="{10127F5E-AD0E-490C-86C3-34807D6B33A6}"/>
    <hyperlink ref="G100" r:id="rId248" xr:uid="{13F0F226-7A6D-46CA-A327-EFB892A28D10}"/>
    <hyperlink ref="G101" r:id="rId249" xr:uid="{626A684C-FD46-471C-B648-5C638C0989D0}"/>
    <hyperlink ref="G102" r:id="rId250" xr:uid="{8D8F3487-416D-4259-8356-94DCE40F36D1}"/>
    <hyperlink ref="G103" r:id="rId251" xr:uid="{491BF4E2-1CB8-4239-8C6B-666BA6045C23}"/>
    <hyperlink ref="G104" r:id="rId252" xr:uid="{12EE340B-53A5-4276-A963-075205276C21}"/>
    <hyperlink ref="G105" r:id="rId253" xr:uid="{C538EAF4-1143-401A-9AD6-310660A70697}"/>
    <hyperlink ref="G106" r:id="rId254" xr:uid="{F0E6309B-DCE1-4C3A-80F6-BC151DEF5502}"/>
    <hyperlink ref="G107" r:id="rId255" xr:uid="{0F7C8360-C178-4615-A475-A32499762C8E}"/>
    <hyperlink ref="G108" r:id="rId256" xr:uid="{4756C65E-374D-4306-8FA5-534379F483F0}"/>
    <hyperlink ref="G109" r:id="rId257" xr:uid="{EBE7E7A0-FE98-4148-BEA0-9D5B6DDB43CF}"/>
    <hyperlink ref="G110" r:id="rId258" xr:uid="{D4ADBE45-E3B8-43CA-91C2-4C0907A38567}"/>
    <hyperlink ref="G111" r:id="rId259" xr:uid="{E5BB48D9-DF1A-41BA-AB06-1317CC16339C}"/>
    <hyperlink ref="G112" r:id="rId260" xr:uid="{3138DD2F-B77C-49B6-9CBF-63EB835259BE}"/>
    <hyperlink ref="G113" r:id="rId261" xr:uid="{F87C66F0-9042-49C3-8DE4-37E19F439F82}"/>
    <hyperlink ref="G114" r:id="rId262" xr:uid="{D979E6D2-2BD5-4AF5-9783-B323382DCBEE}"/>
    <hyperlink ref="G115" r:id="rId263" xr:uid="{2C39CB0B-3A01-42E0-B8B1-211BEED03A09}"/>
    <hyperlink ref="G116" r:id="rId264" xr:uid="{99B23E8F-D953-458C-9048-7BA8AF9FFF5D}"/>
    <hyperlink ref="G117" r:id="rId265" xr:uid="{62E1FA70-731A-4700-AD44-A3D14142C708}"/>
    <hyperlink ref="G118" r:id="rId266" xr:uid="{0123F76F-3830-4564-9897-3451B131E26E}"/>
    <hyperlink ref="G119" r:id="rId267" xr:uid="{087E1637-2865-4D42-A8D7-49C0B8F0AC3D}"/>
    <hyperlink ref="G120" r:id="rId268" xr:uid="{50BBA4F7-34C5-4B24-AAF4-8366191CCFF1}"/>
    <hyperlink ref="G121" r:id="rId269" xr:uid="{041DF8FD-DFE5-49CE-A27E-BD38E73BD1E7}"/>
    <hyperlink ref="G122" r:id="rId270" xr:uid="{4A297204-DE02-4D7F-93A3-4B390C406F33}"/>
    <hyperlink ref="G123" r:id="rId271" xr:uid="{5E005B5C-F9FA-4219-ABCE-8E605BFEFCA9}"/>
    <hyperlink ref="G124" r:id="rId272" xr:uid="{52F2E8CC-AB19-4D05-8242-2E092C3C5973}"/>
    <hyperlink ref="G125" r:id="rId273" xr:uid="{38248D64-FF3D-445D-B274-3B0C80A11ADA}"/>
    <hyperlink ref="G126" r:id="rId274" xr:uid="{F89D4AEB-F627-476C-9614-82B3D47FB16C}"/>
    <hyperlink ref="G127" r:id="rId275" xr:uid="{8D355A86-5E94-415A-9642-BF3208D7BBE0}"/>
    <hyperlink ref="G128" r:id="rId276" xr:uid="{994B457A-9EEB-40FE-A6D6-DA83BD66CE66}"/>
    <hyperlink ref="G129" r:id="rId277" xr:uid="{737B0F46-8B29-4290-8720-F6C7B7FF884F}"/>
    <hyperlink ref="G157" r:id="rId278" xr:uid="{FCF52306-D451-47EF-A16B-A9EC444E28E6}"/>
    <hyperlink ref="G156" r:id="rId279" xr:uid="{06883E4C-635E-4CFA-9CB1-51336D7543E0}"/>
    <hyperlink ref="G130" r:id="rId280" xr:uid="{1E6F2631-748F-4416-9FE6-8F72C89517DD}"/>
    <hyperlink ref="G131" r:id="rId281" xr:uid="{26EE0825-D231-4E69-A65A-2F1B3328A55A}"/>
    <hyperlink ref="G132" r:id="rId282" xr:uid="{652DE0F1-8124-4FDE-8194-CEC792F0961B}"/>
    <hyperlink ref="G133" r:id="rId283" xr:uid="{F50A9991-1203-4C66-B976-1E206DAD9061}"/>
    <hyperlink ref="G134" r:id="rId284" xr:uid="{A64DAB0A-A0CA-4F89-9F85-280518CEA77A}"/>
    <hyperlink ref="G135" r:id="rId285" xr:uid="{D6A26383-0690-4B10-9714-CFAB22E6F715}"/>
    <hyperlink ref="G136" r:id="rId286" xr:uid="{1579C3A5-6211-4CB8-8878-6A11154AB216}"/>
    <hyperlink ref="G137" r:id="rId287" xr:uid="{FF7E8C3C-7714-493C-8C89-2278B0B67562}"/>
    <hyperlink ref="G138" r:id="rId288" xr:uid="{FBC7C74D-1AEF-46B3-9809-9FDADB3407B6}"/>
    <hyperlink ref="G139" r:id="rId289" xr:uid="{DEAA6129-D189-446D-9261-CC2E7938DE61}"/>
    <hyperlink ref="G140" r:id="rId290" xr:uid="{CF62BDE7-1CDE-4759-A84F-E916CFC04C34}"/>
    <hyperlink ref="G141" r:id="rId291" xr:uid="{357FA559-8D15-4364-9F1F-9A42882D4BD1}"/>
    <hyperlink ref="G142" r:id="rId292" xr:uid="{B3D626E1-205E-4F2A-A3CD-27C2D5292C58}"/>
    <hyperlink ref="G143" r:id="rId293" xr:uid="{4870DEFB-8D43-423E-B748-D9CBE10B9D66}"/>
    <hyperlink ref="G144" r:id="rId294" xr:uid="{0E8C716C-43B9-4867-A279-694C75CE487B}"/>
    <hyperlink ref="G145" r:id="rId295" xr:uid="{71459DEF-E602-45CF-9FA7-0EAE119789D7}"/>
    <hyperlink ref="G146" r:id="rId296" xr:uid="{93C0A9A6-5F2A-4BE0-9586-95EE8EE65625}"/>
    <hyperlink ref="G147" r:id="rId297" xr:uid="{96C265D4-8A2E-4750-AD33-A17B7E890CCE}"/>
    <hyperlink ref="G148" r:id="rId298" xr:uid="{80DE7535-795F-40BB-88C9-69A901C7F461}"/>
    <hyperlink ref="G149" r:id="rId299" xr:uid="{1D160BF6-B360-42E6-B244-2F7E0042A18D}"/>
    <hyperlink ref="G150" r:id="rId300" xr:uid="{DFD9EA56-2DA4-45BB-8081-CF4A9A238E06}"/>
    <hyperlink ref="G151" r:id="rId301" xr:uid="{EF45B705-3BFA-47CD-BCCC-6AAE46C296C1}"/>
    <hyperlink ref="G152" r:id="rId302" xr:uid="{809AE0F5-F5CF-4802-9B6D-DC002F2F8028}"/>
    <hyperlink ref="G153" r:id="rId303" xr:uid="{9B6244A0-6F88-4B0A-8D7E-3D50DD66CC92}"/>
    <hyperlink ref="G154" r:id="rId304" xr:uid="{304DCCEC-E5A8-46F5-B4AF-C61C31011BFB}"/>
    <hyperlink ref="G155" r:id="rId305" xr:uid="{D8EED349-0C53-434F-8E54-716929D3171B}"/>
  </hyperlinks>
  <pageMargins left="0.75" right="0.75" top="1" bottom="1" header="0.511811023622047" footer="0.511811023622047"/>
  <pageSetup paperSize="9" orientation="portrait" horizontalDpi="300" verticalDpi="300"/>
  <drawing r:id="rId306"/>
  <legacyDrawing r:id="rId307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0"/>
  <sheetViews>
    <sheetView showGridLines="0" tabSelected="1" zoomScaleNormal="100" workbookViewId="0">
      <pane ySplit="8" topLeftCell="A9" activePane="bottomLeft" state="frozen"/>
      <selection pane="bottomLeft" activeCell="C14" sqref="C14"/>
    </sheetView>
  </sheetViews>
  <sheetFormatPr defaultColWidth="8.7109375" defaultRowHeight="15" x14ac:dyDescent="0.25"/>
  <cols>
    <col min="1" max="1" width="24" customWidth="1"/>
    <col min="2" max="2" width="54" customWidth="1"/>
    <col min="3" max="3" width="14" customWidth="1"/>
    <col min="4" max="4" width="8" customWidth="1"/>
    <col min="5" max="5" width="9" customWidth="1"/>
    <col min="6" max="6" width="15" customWidth="1"/>
    <col min="7" max="7" width="13" customWidth="1"/>
    <col min="8" max="8" width="15" customWidth="1"/>
    <col min="9" max="9" width="32" customWidth="1"/>
  </cols>
  <sheetData>
    <row r="1" spans="1:8" ht="17.25" customHeight="1" x14ac:dyDescent="0.25">
      <c r="A1" s="1" t="s">
        <v>472</v>
      </c>
    </row>
    <row r="2" spans="1:8" ht="15" customHeight="1" x14ac:dyDescent="0.25">
      <c r="A2" s="30" t="s">
        <v>473</v>
      </c>
    </row>
    <row r="3" spans="1:8" ht="15" customHeight="1" x14ac:dyDescent="0.25">
      <c r="A3" s="31" t="s">
        <v>474</v>
      </c>
    </row>
    <row r="4" spans="1:8" ht="15" customHeight="1" x14ac:dyDescent="0.25">
      <c r="A4" s="31" t="s">
        <v>475</v>
      </c>
    </row>
    <row r="5" spans="1:8" ht="15" customHeight="1" x14ac:dyDescent="0.25">
      <c r="A5" s="31" t="s">
        <v>483</v>
      </c>
    </row>
    <row r="6" spans="1:8" ht="15" customHeight="1" x14ac:dyDescent="0.25">
      <c r="A6" s="32" t="s">
        <v>476</v>
      </c>
      <c r="B6" s="33">
        <v>0.23</v>
      </c>
    </row>
    <row r="8" spans="1:8" ht="25.5" customHeight="1" x14ac:dyDescent="0.25">
      <c r="A8" s="3" t="s">
        <v>3</v>
      </c>
      <c r="B8" s="3" t="s">
        <v>4</v>
      </c>
      <c r="C8" s="3" t="s">
        <v>6</v>
      </c>
      <c r="D8" s="3" t="s">
        <v>477</v>
      </c>
      <c r="E8" s="3" t="s">
        <v>478</v>
      </c>
      <c r="F8" s="3" t="s">
        <v>479</v>
      </c>
      <c r="G8" s="3" t="s">
        <v>480</v>
      </c>
      <c r="H8" s="3" t="s">
        <v>481</v>
      </c>
    </row>
    <row r="9" spans="1:8" ht="15" customHeight="1" x14ac:dyDescent="0.25">
      <c r="A9" s="34"/>
      <c r="B9" s="35" t="str">
        <f>IF($A9="","",IFERROR(INDEX(Cennik!$C$5:$C$157,MATCH($A9,Cennik!$B$5:$B$157,0)),"brak w cenniku"))</f>
        <v/>
      </c>
      <c r="C9" s="36" t="str">
        <f>IF($A9="","",IFERROR(INDEX(Cennik!$E$5:$E$157,MATCH($A9,Cennik!$B$5:$B$157,0)),0))</f>
        <v/>
      </c>
      <c r="D9" s="37"/>
      <c r="E9" s="38"/>
      <c r="F9" s="36" t="str">
        <f t="shared" ref="F9:F29" si="0">IF($A9="","",$C9*N($D9)*(1-N($E9)))</f>
        <v/>
      </c>
      <c r="G9" s="36" t="str">
        <f t="shared" ref="G9:G29" si="1">IF($A9="","",$F9*$B$6)</f>
        <v/>
      </c>
      <c r="H9" s="36" t="str">
        <f t="shared" ref="H9:H29" si="2">IF($A9="","",$F9+$G9)</f>
        <v/>
      </c>
    </row>
    <row r="10" spans="1:8" ht="15" customHeight="1" x14ac:dyDescent="0.25">
      <c r="A10" s="34"/>
      <c r="B10" s="35" t="str">
        <f>IF($A10="","",IFERROR(INDEX(Cennik!$C$5:$C$157,MATCH($A10,Cennik!$B$5:$B$157,0)),"brak w cenniku"))</f>
        <v/>
      </c>
      <c r="C10" s="36" t="str">
        <f>IF($A10="","",IFERROR(INDEX(Cennik!$E$5:$E$157,MATCH($A10,Cennik!$B$5:$B$157,0)),0))</f>
        <v/>
      </c>
      <c r="D10" s="37"/>
      <c r="E10" s="38"/>
      <c r="F10" s="36" t="str">
        <f t="shared" si="0"/>
        <v/>
      </c>
      <c r="G10" s="36" t="str">
        <f t="shared" si="1"/>
        <v/>
      </c>
      <c r="H10" s="36" t="str">
        <f t="shared" si="2"/>
        <v/>
      </c>
    </row>
    <row r="11" spans="1:8" ht="15" customHeight="1" x14ac:dyDescent="0.25">
      <c r="A11" s="34"/>
      <c r="B11" s="35" t="str">
        <f>IF($A11="","",IFERROR(INDEX(Cennik!$C$5:$C$157,MATCH($A11,Cennik!$B$5:$B$157,0)),"brak w cenniku"))</f>
        <v/>
      </c>
      <c r="C11" s="36" t="str">
        <f>IF($A11="","",IFERROR(INDEX(Cennik!$E$5:$E$157,MATCH($A11,Cennik!$B$5:$B$157,0)),0))</f>
        <v/>
      </c>
      <c r="D11" s="37"/>
      <c r="E11" s="38"/>
      <c r="F11" s="36" t="str">
        <f t="shared" si="0"/>
        <v/>
      </c>
      <c r="G11" s="36" t="str">
        <f t="shared" si="1"/>
        <v/>
      </c>
      <c r="H11" s="36" t="str">
        <f t="shared" si="2"/>
        <v/>
      </c>
    </row>
    <row r="12" spans="1:8" ht="15" customHeight="1" x14ac:dyDescent="0.25">
      <c r="A12" s="34"/>
      <c r="B12" s="35" t="str">
        <f>IF($A12="","",IFERROR(INDEX(Cennik!$C$5:$C$157,MATCH($A12,Cennik!$B$5:$B$157,0)),"brak w cenniku"))</f>
        <v/>
      </c>
      <c r="C12" s="36" t="str">
        <f>IF($A12="","",IFERROR(INDEX(Cennik!$E$5:$E$157,MATCH($A12,Cennik!$B$5:$B$157,0)),0))</f>
        <v/>
      </c>
      <c r="D12" s="37"/>
      <c r="E12" s="38"/>
      <c r="F12" s="36" t="str">
        <f t="shared" si="0"/>
        <v/>
      </c>
      <c r="G12" s="36" t="str">
        <f t="shared" si="1"/>
        <v/>
      </c>
      <c r="H12" s="36" t="str">
        <f t="shared" si="2"/>
        <v/>
      </c>
    </row>
    <row r="13" spans="1:8" ht="15" customHeight="1" x14ac:dyDescent="0.25">
      <c r="A13" s="34"/>
      <c r="B13" s="35" t="str">
        <f>IF($A13="","",IFERROR(INDEX(Cennik!$C$5:$C$157,MATCH($A13,Cennik!$B$5:$B$157,0)),"brak w cenniku"))</f>
        <v/>
      </c>
      <c r="C13" s="36" t="str">
        <f>IF($A13="","",IFERROR(INDEX(Cennik!$E$5:$E$157,MATCH($A13,Cennik!$B$5:$B$157,0)),0))</f>
        <v/>
      </c>
      <c r="D13" s="37"/>
      <c r="E13" s="38"/>
      <c r="F13" s="36" t="str">
        <f t="shared" si="0"/>
        <v/>
      </c>
      <c r="G13" s="36" t="str">
        <f t="shared" si="1"/>
        <v/>
      </c>
      <c r="H13" s="36" t="str">
        <f t="shared" si="2"/>
        <v/>
      </c>
    </row>
    <row r="14" spans="1:8" ht="15" customHeight="1" x14ac:dyDescent="0.25">
      <c r="A14" s="34"/>
      <c r="B14" s="35" t="str">
        <f>IF($A14="","",IFERROR(INDEX(Cennik!$C$5:$C$157,MATCH($A14,Cennik!$B$5:$B$157,0)),"brak w cenniku"))</f>
        <v/>
      </c>
      <c r="C14" s="36" t="str">
        <f>IF($A14="","",IFERROR(INDEX(Cennik!$E$5:$E$157,MATCH($A14,Cennik!$B$5:$B$157,0)),0))</f>
        <v/>
      </c>
      <c r="D14" s="37"/>
      <c r="E14" s="38"/>
      <c r="F14" s="36" t="str">
        <f t="shared" si="0"/>
        <v/>
      </c>
      <c r="G14" s="36" t="str">
        <f t="shared" si="1"/>
        <v/>
      </c>
      <c r="H14" s="36" t="str">
        <f t="shared" si="2"/>
        <v/>
      </c>
    </row>
    <row r="15" spans="1:8" ht="15" customHeight="1" x14ac:dyDescent="0.25">
      <c r="A15" s="34"/>
      <c r="B15" s="35" t="str">
        <f>IF($A15="","",IFERROR(INDEX(Cennik!$C$5:$C$157,MATCH($A15,Cennik!$B$5:$B$157,0)),"brak w cenniku"))</f>
        <v/>
      </c>
      <c r="C15" s="36" t="str">
        <f>IF($A15="","",IFERROR(INDEX(Cennik!$E$5:$E$157,MATCH($A15,Cennik!$B$5:$B$157,0)),0))</f>
        <v/>
      </c>
      <c r="D15" s="37"/>
      <c r="E15" s="38"/>
      <c r="F15" s="36" t="str">
        <f t="shared" si="0"/>
        <v/>
      </c>
      <c r="G15" s="36" t="str">
        <f t="shared" si="1"/>
        <v/>
      </c>
      <c r="H15" s="36" t="str">
        <f t="shared" si="2"/>
        <v/>
      </c>
    </row>
    <row r="16" spans="1:8" ht="15" customHeight="1" x14ac:dyDescent="0.25">
      <c r="A16" s="34"/>
      <c r="B16" s="35" t="str">
        <f>IF($A16="","",IFERROR(INDEX(Cennik!$C$5:$C$157,MATCH($A16,Cennik!$B$5:$B$157,0)),"brak w cenniku"))</f>
        <v/>
      </c>
      <c r="C16" s="36" t="str">
        <f>IF($A16="","",IFERROR(INDEX(Cennik!$E$5:$E$157,MATCH($A16,Cennik!$B$5:$B$157,0)),0))</f>
        <v/>
      </c>
      <c r="D16" s="37"/>
      <c r="E16" s="38"/>
      <c r="F16" s="36" t="str">
        <f t="shared" si="0"/>
        <v/>
      </c>
      <c r="G16" s="36" t="str">
        <f t="shared" si="1"/>
        <v/>
      </c>
      <c r="H16" s="36" t="str">
        <f t="shared" si="2"/>
        <v/>
      </c>
    </row>
    <row r="17" spans="1:8" ht="15" customHeight="1" x14ac:dyDescent="0.25">
      <c r="A17" s="34"/>
      <c r="B17" s="35" t="str">
        <f>IF($A17="","",IFERROR(INDEX(Cennik!$C$5:$C$157,MATCH($A17,Cennik!$B$5:$B$157,0)),"brak w cenniku"))</f>
        <v/>
      </c>
      <c r="C17" s="36" t="str">
        <f>IF($A17="","",IFERROR(INDEX(Cennik!$E$5:$E$157,MATCH($A17,Cennik!$B$5:$B$157,0)),0))</f>
        <v/>
      </c>
      <c r="D17" s="37"/>
      <c r="E17" s="38"/>
      <c r="F17" s="36" t="str">
        <f t="shared" si="0"/>
        <v/>
      </c>
      <c r="G17" s="36" t="str">
        <f t="shared" si="1"/>
        <v/>
      </c>
      <c r="H17" s="36" t="str">
        <f t="shared" si="2"/>
        <v/>
      </c>
    </row>
    <row r="18" spans="1:8" ht="15" customHeight="1" x14ac:dyDescent="0.25">
      <c r="A18" s="34"/>
      <c r="B18" s="35" t="str">
        <f>IF($A18="","",IFERROR(INDEX(Cennik!$C$5:$C$157,MATCH($A18,Cennik!$B$5:$B$157,0)),"brak w cenniku"))</f>
        <v/>
      </c>
      <c r="C18" s="36" t="str">
        <f>IF($A18="","",IFERROR(INDEX(Cennik!$E$5:$E$157,MATCH($A18,Cennik!$B$5:$B$157,0)),0))</f>
        <v/>
      </c>
      <c r="D18" s="37"/>
      <c r="E18" s="38"/>
      <c r="F18" s="36" t="str">
        <f t="shared" si="0"/>
        <v/>
      </c>
      <c r="G18" s="36" t="str">
        <f t="shared" si="1"/>
        <v/>
      </c>
      <c r="H18" s="36" t="str">
        <f t="shared" si="2"/>
        <v/>
      </c>
    </row>
    <row r="19" spans="1:8" ht="15" customHeight="1" x14ac:dyDescent="0.25">
      <c r="A19" s="34"/>
      <c r="B19" s="35" t="str">
        <f>IF($A19="","",IFERROR(INDEX(Cennik!$C$5:$C$157,MATCH($A19,Cennik!$B$5:$B$157,0)),"brak w cenniku"))</f>
        <v/>
      </c>
      <c r="C19" s="36" t="str">
        <f>IF($A19="","",IFERROR(INDEX(Cennik!$E$5:$E$157,MATCH($A19,Cennik!$B$5:$B$157,0)),0))</f>
        <v/>
      </c>
      <c r="D19" s="37"/>
      <c r="E19" s="38"/>
      <c r="F19" s="36" t="str">
        <f t="shared" si="0"/>
        <v/>
      </c>
      <c r="G19" s="36" t="str">
        <f t="shared" si="1"/>
        <v/>
      </c>
      <c r="H19" s="36" t="str">
        <f t="shared" si="2"/>
        <v/>
      </c>
    </row>
    <row r="20" spans="1:8" ht="15" customHeight="1" x14ac:dyDescent="0.25">
      <c r="A20" s="34"/>
      <c r="B20" s="35" t="str">
        <f>IF($A20="","",IFERROR(INDEX(Cennik!$C$5:$C$157,MATCH($A20,Cennik!$B$5:$B$157,0)),"brak w cenniku"))</f>
        <v/>
      </c>
      <c r="C20" s="36" t="str">
        <f>IF($A20="","",IFERROR(INDEX(Cennik!$E$5:$E$157,MATCH($A20,Cennik!$B$5:$B$157,0)),0))</f>
        <v/>
      </c>
      <c r="D20" s="37"/>
      <c r="E20" s="38"/>
      <c r="F20" s="36" t="str">
        <f t="shared" si="0"/>
        <v/>
      </c>
      <c r="G20" s="36" t="str">
        <f t="shared" si="1"/>
        <v/>
      </c>
      <c r="H20" s="36" t="str">
        <f t="shared" si="2"/>
        <v/>
      </c>
    </row>
    <row r="21" spans="1:8" ht="15" customHeight="1" x14ac:dyDescent="0.25">
      <c r="A21" s="34"/>
      <c r="B21" s="35" t="str">
        <f>IF($A21="","",IFERROR(INDEX(Cennik!$C$5:$C$157,MATCH($A21,Cennik!$B$5:$B$157,0)),"brak w cenniku"))</f>
        <v/>
      </c>
      <c r="C21" s="36" t="str">
        <f>IF($A21="","",IFERROR(INDEX(Cennik!$E$5:$E$157,MATCH($A21,Cennik!$B$5:$B$157,0)),0))</f>
        <v/>
      </c>
      <c r="D21" s="37"/>
      <c r="E21" s="38"/>
      <c r="F21" s="36" t="str">
        <f t="shared" si="0"/>
        <v/>
      </c>
      <c r="G21" s="36" t="str">
        <f t="shared" si="1"/>
        <v/>
      </c>
      <c r="H21" s="36" t="str">
        <f t="shared" si="2"/>
        <v/>
      </c>
    </row>
    <row r="22" spans="1:8" ht="15" customHeight="1" x14ac:dyDescent="0.25">
      <c r="A22" s="34"/>
      <c r="B22" s="35" t="str">
        <f>IF($A22="","",IFERROR(INDEX(Cennik!$C$5:$C$157,MATCH($A22,Cennik!$B$5:$B$157,0)),"brak w cenniku"))</f>
        <v/>
      </c>
      <c r="C22" s="36" t="str">
        <f>IF($A22="","",IFERROR(INDEX(Cennik!$E$5:$E$157,MATCH($A22,Cennik!$B$5:$B$157,0)),0))</f>
        <v/>
      </c>
      <c r="D22" s="37"/>
      <c r="E22" s="38"/>
      <c r="F22" s="36" t="str">
        <f t="shared" si="0"/>
        <v/>
      </c>
      <c r="G22" s="36" t="str">
        <f t="shared" si="1"/>
        <v/>
      </c>
      <c r="H22" s="36" t="str">
        <f t="shared" si="2"/>
        <v/>
      </c>
    </row>
    <row r="23" spans="1:8" ht="15" customHeight="1" x14ac:dyDescent="0.25">
      <c r="A23" s="34"/>
      <c r="B23" s="35" t="str">
        <f>IF($A23="","",IFERROR(INDEX(Cennik!$C$5:$C$157,MATCH($A23,Cennik!$B$5:$B$157,0)),"brak w cenniku"))</f>
        <v/>
      </c>
      <c r="C23" s="36" t="str">
        <f>IF($A23="","",IFERROR(INDEX(Cennik!$E$5:$E$157,MATCH($A23,Cennik!$B$5:$B$157,0)),0))</f>
        <v/>
      </c>
      <c r="D23" s="37"/>
      <c r="E23" s="38"/>
      <c r="F23" s="36" t="str">
        <f t="shared" si="0"/>
        <v/>
      </c>
      <c r="G23" s="36" t="str">
        <f t="shared" si="1"/>
        <v/>
      </c>
      <c r="H23" s="36" t="str">
        <f t="shared" si="2"/>
        <v/>
      </c>
    </row>
    <row r="24" spans="1:8" ht="15" customHeight="1" x14ac:dyDescent="0.25">
      <c r="A24" s="34"/>
      <c r="B24" s="35" t="str">
        <f>IF($A24="","",IFERROR(INDEX(Cennik!$C$5:$C$157,MATCH($A24,Cennik!$B$5:$B$157,0)),"brak w cenniku"))</f>
        <v/>
      </c>
      <c r="C24" s="36" t="str">
        <f>IF($A24="","",IFERROR(INDEX(Cennik!$E$5:$E$157,MATCH($A24,Cennik!$B$5:$B$157,0)),0))</f>
        <v/>
      </c>
      <c r="D24" s="37"/>
      <c r="E24" s="38"/>
      <c r="F24" s="36" t="str">
        <f t="shared" si="0"/>
        <v/>
      </c>
      <c r="G24" s="36" t="str">
        <f t="shared" si="1"/>
        <v/>
      </c>
      <c r="H24" s="36" t="str">
        <f t="shared" si="2"/>
        <v/>
      </c>
    </row>
    <row r="25" spans="1:8" ht="15" customHeight="1" x14ac:dyDescent="0.25">
      <c r="A25" s="34"/>
      <c r="B25" s="35" t="str">
        <f>IF($A25="","",IFERROR(INDEX(Cennik!$C$5:$C$157,MATCH($A25,Cennik!$B$5:$B$157,0)),"brak w cenniku"))</f>
        <v/>
      </c>
      <c r="C25" s="36" t="str">
        <f>IF($A25="","",IFERROR(INDEX(Cennik!$E$5:$E$157,MATCH($A25,Cennik!$B$5:$B$157,0)),0))</f>
        <v/>
      </c>
      <c r="D25" s="37"/>
      <c r="E25" s="38"/>
      <c r="F25" s="36" t="str">
        <f t="shared" si="0"/>
        <v/>
      </c>
      <c r="G25" s="36" t="str">
        <f t="shared" si="1"/>
        <v/>
      </c>
      <c r="H25" s="36" t="str">
        <f t="shared" si="2"/>
        <v/>
      </c>
    </row>
    <row r="26" spans="1:8" ht="15" customHeight="1" x14ac:dyDescent="0.25">
      <c r="A26" s="34"/>
      <c r="B26" s="35" t="str">
        <f>IF($A26="","",IFERROR(INDEX(Cennik!$C$5:$C$157,MATCH($A26,Cennik!$B$5:$B$157,0)),"brak w cenniku"))</f>
        <v/>
      </c>
      <c r="C26" s="36" t="str">
        <f>IF($A26="","",IFERROR(INDEX(Cennik!$E$5:$E$157,MATCH($A26,Cennik!$B$5:$B$157,0)),0))</f>
        <v/>
      </c>
      <c r="D26" s="37"/>
      <c r="E26" s="38"/>
      <c r="F26" s="36" t="str">
        <f t="shared" si="0"/>
        <v/>
      </c>
      <c r="G26" s="36" t="str">
        <f t="shared" si="1"/>
        <v/>
      </c>
      <c r="H26" s="36" t="str">
        <f t="shared" si="2"/>
        <v/>
      </c>
    </row>
    <row r="27" spans="1:8" ht="15" customHeight="1" x14ac:dyDescent="0.25">
      <c r="A27" s="34"/>
      <c r="B27" s="35" t="str">
        <f>IF($A27="","",IFERROR(INDEX(Cennik!$C$5:$C$157,MATCH($A27,Cennik!$B$5:$B$157,0)),"brak w cenniku"))</f>
        <v/>
      </c>
      <c r="C27" s="36" t="str">
        <f>IF($A27="","",IFERROR(INDEX(Cennik!$E$5:$E$157,MATCH($A27,Cennik!$B$5:$B$157,0)),0))</f>
        <v/>
      </c>
      <c r="D27" s="37"/>
      <c r="E27" s="38"/>
      <c r="F27" s="36" t="str">
        <f t="shared" si="0"/>
        <v/>
      </c>
      <c r="G27" s="36" t="str">
        <f t="shared" si="1"/>
        <v/>
      </c>
      <c r="H27" s="36" t="str">
        <f t="shared" si="2"/>
        <v/>
      </c>
    </row>
    <row r="28" spans="1:8" ht="15" customHeight="1" x14ac:dyDescent="0.25">
      <c r="A28" s="34"/>
      <c r="B28" s="35" t="str">
        <f>IF($A28="","",IFERROR(INDEX(Cennik!$C$5:$C$157,MATCH($A28,Cennik!$B$5:$B$157,0)),"brak w cenniku"))</f>
        <v/>
      </c>
      <c r="C28" s="36" t="str">
        <f>IF($A28="","",IFERROR(INDEX(Cennik!$E$5:$E$157,MATCH($A28,Cennik!$B$5:$B$157,0)),0))</f>
        <v/>
      </c>
      <c r="D28" s="37"/>
      <c r="E28" s="38"/>
      <c r="F28" s="36" t="str">
        <f t="shared" si="0"/>
        <v/>
      </c>
      <c r="G28" s="36" t="str">
        <f t="shared" si="1"/>
        <v/>
      </c>
      <c r="H28" s="36" t="str">
        <f t="shared" si="2"/>
        <v/>
      </c>
    </row>
    <row r="29" spans="1:8" ht="15" customHeight="1" x14ac:dyDescent="0.25">
      <c r="A29" s="34"/>
      <c r="B29" s="35" t="str">
        <f>IF($A29="","",IFERROR(INDEX(Cennik!$C$5:$C$157,MATCH($A29,Cennik!$B$5:$B$157,0)),"brak w cenniku"))</f>
        <v/>
      </c>
      <c r="C29" s="36" t="str">
        <f>IF($A29="","",IFERROR(INDEX(Cennik!$E$5:$E$157,MATCH($A29,Cennik!$B$5:$B$157,0)),0))</f>
        <v/>
      </c>
      <c r="D29" s="37"/>
      <c r="E29" s="38"/>
      <c r="F29" s="36" t="str">
        <f t="shared" si="0"/>
        <v/>
      </c>
      <c r="G29" s="36" t="str">
        <f t="shared" si="1"/>
        <v/>
      </c>
      <c r="H29" s="36" t="str">
        <f t="shared" si="2"/>
        <v/>
      </c>
    </row>
    <row r="30" spans="1:8" ht="15" customHeight="1" x14ac:dyDescent="0.25">
      <c r="E30" s="39" t="s">
        <v>482</v>
      </c>
      <c r="F30" s="40">
        <f>SUM(F9:F29)</f>
        <v>0</v>
      </c>
      <c r="G30" s="40">
        <f>SUM(G9:G29)</f>
        <v>0</v>
      </c>
      <c r="H30" s="40">
        <f>SUM(H9:H29)</f>
        <v>0</v>
      </c>
    </row>
  </sheetData>
  <pageMargins left="0.75" right="0.75" top="1" bottom="1" header="0.511811023622047" footer="0.511811023622047"/>
  <pageSetup paperSize="9" orientation="portrait" horizontalDpi="300" verticalDpi="300"/>
  <legacy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error="Wybierz model z listy (dane z arkusza Cennik)." prompt="Wybierz model z listy rozwijanej" xr:uid="{00000000-0002-0000-0200-000000000000}">
          <x14:formula1>
            <xm:f>Cennik!$B$5:$B$157</xm:f>
          </x14:formula1>
          <x14:formula2>
            <xm:f>0</xm:f>
          </x14:formula2>
          <xm:sqref>A9:A29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Cennik</vt:lpstr>
      <vt:lpstr>Wycena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Biuro Ropam</cp:lastModifiedBy>
  <cp:revision>0</cp:revision>
  <dcterms:created xsi:type="dcterms:W3CDTF">2026-08-19T12:43:19Z</dcterms:created>
  <dcterms:modified xsi:type="dcterms:W3CDTF">2026-09-25T09:48:31Z</dcterms:modified>
  <dc:language>en-US</dc:language>
</cp:coreProperties>
</file>